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福島工業有限会社\Desktop\fukushima007\"/>
    </mc:Choice>
  </mc:AlternateContent>
  <xr:revisionPtr revIDLastSave="0" documentId="8_{5086AD22-3658-4A1D-AD6C-6FCC39B83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経歴証明書" sheetId="3" r:id="rId1"/>
    <sheet name="早見表" sheetId="4" state="hidden" r:id="rId2"/>
  </sheets>
  <definedNames>
    <definedName name="_xlnm.Print_Area" localSheetId="0">経歴証明書!$B$2:$Q$42</definedName>
    <definedName name="職長欄">経歴証明書!$T$44:$T$47</definedName>
  </definedNames>
  <calcPr calcId="191029"/>
</workbook>
</file>

<file path=xl/calcChain.xml><?xml version="1.0" encoding="utf-8"?>
<calcChain xmlns="http://schemas.openxmlformats.org/spreadsheetml/2006/main">
  <c r="L33" i="3" l="1"/>
  <c r="N33" i="3"/>
  <c r="L34" i="3"/>
  <c r="N34" i="3"/>
  <c r="L35" i="3"/>
  <c r="N35" i="3"/>
  <c r="L36" i="3"/>
  <c r="N36" i="3"/>
  <c r="H5" i="4"/>
  <c r="S22" i="3"/>
  <c r="S23" i="3"/>
  <c r="S24" i="3"/>
  <c r="S25" i="3"/>
  <c r="S26" i="3"/>
  <c r="S27" i="3"/>
  <c r="S28" i="3"/>
  <c r="S29" i="3"/>
  <c r="S30" i="3"/>
  <c r="S31" i="3"/>
  <c r="S32" i="3"/>
  <c r="S37" i="3"/>
  <c r="S38" i="3"/>
  <c r="S39" i="3"/>
  <c r="W42" i="3"/>
  <c r="V42" i="3"/>
  <c r="L24" i="3"/>
  <c r="N24" i="3"/>
  <c r="L25" i="3"/>
  <c r="N25" i="3"/>
  <c r="L26" i="3"/>
  <c r="N26" i="3"/>
  <c r="L27" i="3"/>
  <c r="N27" i="3"/>
  <c r="L28" i="3"/>
  <c r="N28" i="3"/>
  <c r="L29" i="3"/>
  <c r="N29" i="3"/>
  <c r="L30" i="3"/>
  <c r="N30" i="3"/>
  <c r="L31" i="3"/>
  <c r="N31" i="3"/>
  <c r="L32" i="3"/>
  <c r="N32" i="3"/>
  <c r="L37" i="3"/>
  <c r="N37" i="3"/>
  <c r="L38" i="3"/>
  <c r="N38" i="3"/>
  <c r="L39" i="3"/>
  <c r="N39" i="3"/>
  <c r="T20" i="3"/>
  <c r="U20" i="3"/>
  <c r="S21" i="3"/>
  <c r="T21" i="3"/>
  <c r="U21" i="3"/>
  <c r="V21" i="3" s="1"/>
  <c r="T22" i="3"/>
  <c r="U22" i="3"/>
  <c r="T23" i="3"/>
  <c r="V23" i="3" s="1"/>
  <c r="W23" i="3" s="1"/>
  <c r="U23" i="3"/>
  <c r="T24" i="3"/>
  <c r="V24" i="3" s="1"/>
  <c r="W24" i="3" s="1"/>
  <c r="U24" i="3"/>
  <c r="T25" i="3"/>
  <c r="V25" i="3" s="1"/>
  <c r="U25" i="3"/>
  <c r="T26" i="3"/>
  <c r="U26" i="3"/>
  <c r="V26" i="3"/>
  <c r="W26" i="3" s="1"/>
  <c r="T27" i="3"/>
  <c r="V27" i="3" s="1"/>
  <c r="U27" i="3"/>
  <c r="T28" i="3"/>
  <c r="U28" i="3"/>
  <c r="V28" i="3"/>
  <c r="W28" i="3" s="1"/>
  <c r="T29" i="3"/>
  <c r="U29" i="3"/>
  <c r="V29" i="3"/>
  <c r="T30" i="3"/>
  <c r="V30" i="3" s="1"/>
  <c r="U30" i="3"/>
  <c r="T31" i="3"/>
  <c r="U31" i="3"/>
  <c r="V31" i="3"/>
  <c r="T32" i="3"/>
  <c r="V32" i="3" s="1"/>
  <c r="W32" i="3" s="1"/>
  <c r="U32" i="3"/>
  <c r="T37" i="3"/>
  <c r="V37" i="3" s="1"/>
  <c r="U37" i="3"/>
  <c r="T38" i="3"/>
  <c r="U38" i="3"/>
  <c r="V38" i="3"/>
  <c r="W38" i="3" s="1"/>
  <c r="T39" i="3"/>
  <c r="V39" i="3" s="1"/>
  <c r="U39" i="3"/>
  <c r="T19" i="3"/>
  <c r="U19" i="3"/>
  <c r="S19" i="3"/>
  <c r="L37" i="4"/>
  <c r="H38" i="4"/>
  <c r="L36" i="4"/>
  <c r="H37" i="4"/>
  <c r="L35" i="4"/>
  <c r="H36" i="4"/>
  <c r="L34" i="4"/>
  <c r="H35" i="4"/>
  <c r="L33" i="4"/>
  <c r="H34" i="4"/>
  <c r="L32" i="4"/>
  <c r="H33" i="4"/>
  <c r="L31" i="4"/>
  <c r="H32" i="4"/>
  <c r="L30" i="4"/>
  <c r="H31" i="4"/>
  <c r="L29" i="4"/>
  <c r="H30" i="4"/>
  <c r="L28" i="4"/>
  <c r="H29" i="4"/>
  <c r="L27" i="4"/>
  <c r="H28" i="4"/>
  <c r="L26" i="4"/>
  <c r="H27" i="4"/>
  <c r="L25" i="4"/>
  <c r="H26" i="4"/>
  <c r="L24" i="4"/>
  <c r="H25" i="4"/>
  <c r="L23" i="4"/>
  <c r="H24" i="4"/>
  <c r="L22" i="4"/>
  <c r="H23" i="4"/>
  <c r="L21" i="4"/>
  <c r="H22" i="4"/>
  <c r="L20" i="4"/>
  <c r="H21" i="4"/>
  <c r="L19" i="4"/>
  <c r="H20" i="4"/>
  <c r="L18" i="4"/>
  <c r="H19" i="4"/>
  <c r="L17" i="4"/>
  <c r="H18" i="4"/>
  <c r="L16" i="4"/>
  <c r="H17" i="4"/>
  <c r="L15" i="4"/>
  <c r="H16" i="4"/>
  <c r="L14" i="4"/>
  <c r="H15" i="4"/>
  <c r="L13" i="4"/>
  <c r="H14" i="4"/>
  <c r="L12" i="4"/>
  <c r="H13" i="4"/>
  <c r="L11" i="4"/>
  <c r="H12" i="4"/>
  <c r="L10" i="4"/>
  <c r="H11" i="4"/>
  <c r="L9" i="4"/>
  <c r="H10" i="4"/>
  <c r="L8" i="4"/>
  <c r="H9" i="4"/>
  <c r="L7" i="4"/>
  <c r="H8" i="4"/>
  <c r="L6" i="4"/>
  <c r="H7" i="4"/>
  <c r="L5" i="4"/>
  <c r="H6" i="4"/>
  <c r="V22" i="3" l="1"/>
  <c r="W22" i="3" s="1"/>
  <c r="V20" i="3"/>
  <c r="V41" i="3" s="1"/>
  <c r="X23" i="3"/>
  <c r="W31" i="3"/>
  <c r="X31" i="3" s="1"/>
  <c r="W30" i="3"/>
  <c r="X30" i="3"/>
  <c r="W39" i="3"/>
  <c r="W37" i="3"/>
  <c r="X37" i="3" s="1"/>
  <c r="W27" i="3"/>
  <c r="X27" i="3" s="1"/>
  <c r="W25" i="3"/>
  <c r="X25" i="3" s="1"/>
  <c r="X38" i="3"/>
  <c r="Y38" i="3" s="1"/>
  <c r="W29" i="3"/>
  <c r="X26" i="3"/>
  <c r="Y26" i="3" s="1"/>
  <c r="W21" i="3"/>
  <c r="V19" i="3"/>
  <c r="W19" i="3" s="1"/>
  <c r="X32" i="3"/>
  <c r="X28" i="3"/>
  <c r="X24" i="3"/>
  <c r="Y30" i="3" l="1"/>
  <c r="Y31" i="3"/>
  <c r="Y23" i="3"/>
  <c r="N23" i="3" s="1"/>
  <c r="L23" i="3"/>
  <c r="W20" i="3"/>
  <c r="V40" i="3"/>
  <c r="X29" i="3"/>
  <c r="Y29" i="3" s="1"/>
  <c r="Y25" i="3"/>
  <c r="Y37" i="3"/>
  <c r="Y32" i="3"/>
  <c r="X21" i="3"/>
  <c r="Y27" i="3"/>
  <c r="X39" i="3"/>
  <c r="Y28" i="3"/>
  <c r="Y24" i="3"/>
  <c r="X22" i="3"/>
  <c r="L22" i="3" s="1"/>
  <c r="X19" i="3"/>
  <c r="Y19" i="3" l="1"/>
  <c r="N19" i="3" s="1"/>
  <c r="L19" i="3"/>
  <c r="X20" i="3"/>
  <c r="L20" i="3" s="1"/>
  <c r="W41" i="3"/>
  <c r="W40" i="3"/>
  <c r="X40" i="3" s="1"/>
  <c r="Z42" i="3"/>
  <c r="Y21" i="3"/>
  <c r="N21" i="3" s="1"/>
  <c r="L21" i="3"/>
  <c r="X42" i="3"/>
  <c r="Y42" i="3" s="1"/>
  <c r="Y39" i="3"/>
  <c r="Y22" i="3"/>
  <c r="N22" i="3" s="1"/>
  <c r="Z40" i="3" l="1"/>
  <c r="Y20" i="3"/>
  <c r="N20" i="3" s="1"/>
  <c r="Z41" i="3"/>
  <c r="X41" i="3"/>
  <c r="Y41" i="3" s="1"/>
  <c r="Y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福島工業有限会社</author>
  </authors>
  <commentList>
    <comment ref="H19" authorId="0" shapeId="0" xr:uid="{977DFDB1-3626-4497-8CB1-8E9A6951DAF4}">
      <text>
        <r>
          <rPr>
            <sz val="9"/>
            <color indexed="81"/>
            <rFont val="MS P ゴシック"/>
            <family val="3"/>
            <charset val="128"/>
          </rPr>
          <t>最初の年月日から最終の年月日を西暦で記入してください
例）1990/05～2021/09
右側に自動計算されますので
実務経験年数を記入してください</t>
        </r>
      </text>
    </comment>
  </commentList>
</comments>
</file>

<file path=xl/sharedStrings.xml><?xml version="1.0" encoding="utf-8"?>
<sst xmlns="http://schemas.openxmlformats.org/spreadsheetml/2006/main" count="188" uniqueCount="105">
  <si>
    <t>証明者との関係</t>
    <rPh sb="0" eb="2">
      <t>ショウメイ</t>
    </rPh>
    <rPh sb="2" eb="3">
      <t>シャ</t>
    </rPh>
    <rPh sb="5" eb="7">
      <t>カンケイ</t>
    </rPh>
    <phoneticPr fontId="1"/>
  </si>
  <si>
    <t>実務経験の内容</t>
    <rPh sb="0" eb="2">
      <t>ジツム</t>
    </rPh>
    <rPh sb="2" eb="4">
      <t>ケイケン</t>
    </rPh>
    <rPh sb="5" eb="7">
      <t>ナイヨウ</t>
    </rPh>
    <phoneticPr fontId="1"/>
  </si>
  <si>
    <t>（</t>
    <phoneticPr fontId="1"/>
  </si>
  <si>
    <t>・</t>
    <phoneticPr fontId="1"/>
  </si>
  <si>
    <t>）</t>
    <phoneticPr fontId="1"/>
  </si>
  <si>
    <t>～</t>
  </si>
  <si>
    <t>～</t>
    <phoneticPr fontId="1"/>
  </si>
  <si>
    <t>【参考】和暦⇒西暦　早見表</t>
    <rPh sb="1" eb="3">
      <t>サンコウ</t>
    </rPh>
    <rPh sb="4" eb="6">
      <t>ワレキ</t>
    </rPh>
    <rPh sb="7" eb="9">
      <t>セイレキ</t>
    </rPh>
    <rPh sb="10" eb="13">
      <t>ハヤミヒョウ</t>
    </rPh>
    <phoneticPr fontId="5"/>
  </si>
  <si>
    <t>令和・平成</t>
    <rPh sb="0" eb="2">
      <t>レイワ</t>
    </rPh>
    <rPh sb="3" eb="5">
      <t>ヘイセイ</t>
    </rPh>
    <phoneticPr fontId="5"/>
  </si>
  <si>
    <t>昭和</t>
    <rPh sb="0" eb="2">
      <t>ショウワ</t>
    </rPh>
    <phoneticPr fontId="5"/>
  </si>
  <si>
    <t>和暦</t>
    <rPh sb="0" eb="2">
      <t>ワレキ</t>
    </rPh>
    <phoneticPr fontId="5"/>
  </si>
  <si>
    <t>西暦</t>
    <rPh sb="0" eb="2">
      <t>セイレキ</t>
    </rPh>
    <phoneticPr fontId="5"/>
  </si>
  <si>
    <t>令和2年</t>
    <rPh sb="0" eb="2">
      <t>レイワ</t>
    </rPh>
    <rPh sb="3" eb="4">
      <t>ネン</t>
    </rPh>
    <phoneticPr fontId="5"/>
  </si>
  <si>
    <t>昭和64年</t>
    <rPh sb="0" eb="2">
      <t>ショウワ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</si>
  <si>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</si>
  <si>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昭和63年</t>
    <rPh sb="0" eb="2">
      <t>ショウワ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</si>
  <si>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</si>
  <si>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昭和62年</t>
    <rPh sb="0" eb="2">
      <t>ショウワ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</si>
  <si>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</si>
  <si>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昭和61年</t>
    <rPh sb="0" eb="2">
      <t>ショウワ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</si>
  <si>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</si>
  <si>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昭和60年</t>
    <rPh sb="0" eb="2">
      <t>ショウワ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</si>
  <si>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</si>
  <si>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昭和59年</t>
    <rPh sb="0" eb="2">
      <t>ショウワ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</si>
  <si>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</si>
  <si>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昭和58年</t>
    <rPh sb="0" eb="2">
      <t>ショウワ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</si>
  <si>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</si>
  <si>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昭和57年</t>
    <rPh sb="0" eb="2">
      <t>ショウワ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</si>
  <si>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</si>
  <si>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昭和56年</t>
    <rPh sb="0" eb="2">
      <t>ショウワ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</si>
  <si>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</si>
  <si>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</si>
  <si>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</si>
  <si>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昭和54年</t>
    <rPh sb="0" eb="2">
      <t>ショウワ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</si>
  <si>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</si>
  <si>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昭和53年</t>
    <rPh sb="0" eb="2">
      <t>ショウワ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</si>
  <si>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</si>
  <si>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昭和52年</t>
    <rPh sb="0" eb="2">
      <t>ショウワ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</si>
  <si>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</si>
  <si>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昭和51年</t>
    <rPh sb="0" eb="2">
      <t>ショウワ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</si>
  <si>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</si>
  <si>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昭和50年</t>
    <rPh sb="0" eb="2">
      <t>ショウワ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</si>
  <si>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</si>
  <si>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昭和49年</t>
    <rPh sb="0" eb="2">
      <t>ショウワ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</si>
  <si>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</si>
  <si>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昭和48年</t>
    <rPh sb="0" eb="2">
      <t>ショウワ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</si>
  <si>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</si>
  <si>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昭和47年</t>
    <rPh sb="0" eb="2">
      <t>ショウワ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</si>
  <si>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</si>
  <si>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昭和46年</t>
    <rPh sb="0" eb="2">
      <t>ショウワ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</si>
  <si>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</si>
  <si>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昭和45年</t>
    <rPh sb="0" eb="2">
      <t>ショウワ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</si>
  <si>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</si>
  <si>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昭和44年</t>
    <rPh sb="0" eb="2">
      <t>ショウワ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</si>
  <si>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</si>
  <si>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昭和43年</t>
    <rPh sb="0" eb="2">
      <t>ショウワ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</si>
  <si>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</si>
  <si>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昭和42年</t>
    <rPh sb="0" eb="2">
      <t>ショウワ</t>
    </rPh>
    <rPh sb="4" eb="5">
      <t>ネン</t>
    </rPh>
    <phoneticPr fontId="5"/>
  </si>
  <si>
    <t>平成10年</t>
    <rPh sb="0" eb="2">
      <t>ヘイセイ</t>
    </rPh>
    <rPh sb="4" eb="5">
      <t>ネン</t>
    </rPh>
    <phoneticPr fontId="5"/>
  </si>
  <si>
    <t>昭和41年</t>
    <rPh sb="0" eb="2">
      <t>ショウワ</t>
    </rPh>
    <rPh sb="4" eb="5">
      <t>ネン</t>
    </rPh>
    <phoneticPr fontId="5"/>
  </si>
  <si>
    <t>平成9年</t>
    <rPh sb="0" eb="2">
      <t>ヘイセイ</t>
    </rPh>
    <rPh sb="3" eb="4">
      <t>ネン</t>
    </rPh>
    <phoneticPr fontId="5"/>
  </si>
  <si>
    <t>昭和40年</t>
    <rPh sb="0" eb="2">
      <t>ショウワ</t>
    </rPh>
    <rPh sb="4" eb="5">
      <t>ネン</t>
    </rPh>
    <phoneticPr fontId="5"/>
  </si>
  <si>
    <t>平成8年</t>
    <rPh sb="0" eb="2">
      <t>ヘイセイ</t>
    </rPh>
    <rPh sb="3" eb="4">
      <t>ネン</t>
    </rPh>
    <phoneticPr fontId="5"/>
  </si>
  <si>
    <t>昭和39年</t>
    <rPh sb="0" eb="2">
      <t>ショウワ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</si>
  <si>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</si>
  <si>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昭和38年</t>
    <rPh sb="0" eb="2">
      <t>ショウワ</t>
    </rPh>
    <rPh sb="4" eb="5">
      <t>ネン</t>
    </rPh>
    <phoneticPr fontId="5"/>
  </si>
  <si>
    <t>平成6年</t>
    <rPh sb="0" eb="2">
      <t>ヘイセイ</t>
    </rPh>
    <rPh sb="3" eb="4">
      <t>ネン</t>
    </rPh>
    <phoneticPr fontId="5"/>
  </si>
  <si>
    <t>昭和37年</t>
    <rPh sb="0" eb="2">
      <t>ショウワ</t>
    </rPh>
    <rPh sb="4" eb="5">
      <t>ネン</t>
    </rPh>
    <phoneticPr fontId="5"/>
  </si>
  <si>
    <t>平成5年</t>
    <rPh sb="0" eb="2">
      <t>ヘイセイ</t>
    </rPh>
    <rPh sb="3" eb="4">
      <t>ネン</t>
    </rPh>
    <phoneticPr fontId="5"/>
  </si>
  <si>
    <t>昭和36年</t>
    <rPh sb="0" eb="2">
      <t>ショウワ</t>
    </rPh>
    <rPh sb="4" eb="5">
      <t>ネン</t>
    </rPh>
    <phoneticPr fontId="5"/>
  </si>
  <si>
    <t>平成4年</t>
    <rPh sb="0" eb="2">
      <t>ヘイセイ</t>
    </rPh>
    <rPh sb="3" eb="4">
      <t>ネン</t>
    </rPh>
    <phoneticPr fontId="5"/>
  </si>
  <si>
    <t>昭和35年</t>
    <rPh sb="0" eb="2">
      <t>ショウワ</t>
    </rPh>
    <rPh sb="4" eb="5">
      <t>ネン</t>
    </rPh>
    <phoneticPr fontId="5"/>
  </si>
  <si>
    <t>平成3年</t>
    <rPh sb="0" eb="2">
      <t>ヘイセイ</t>
    </rPh>
    <rPh sb="3" eb="4">
      <t>ネン</t>
    </rPh>
    <phoneticPr fontId="5"/>
  </si>
  <si>
    <t>昭和34年</t>
    <rPh sb="0" eb="2">
      <t>ショウワ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</si>
  <si>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</si>
  <si>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昭和33年</t>
    <rPh sb="0" eb="2">
      <t>ショウワ</t>
    </rPh>
    <rPh sb="4" eb="5">
      <t>ネン</t>
    </rPh>
    <phoneticPr fontId="5"/>
  </si>
  <si>
    <t>平成元年</t>
    <rPh sb="0" eb="2">
      <t>ヘイセイ</t>
    </rPh>
    <rPh sb="2" eb="3">
      <t>ガン</t>
    </rPh>
    <rPh sb="3" eb="4">
      <t>ネン</t>
    </rPh>
    <phoneticPr fontId="5"/>
  </si>
  <si>
    <t>昭和32年</t>
    <rPh sb="0" eb="2">
      <t>ショウワ</t>
    </rPh>
    <rPh sb="4" eb="5">
      <t>ネン</t>
    </rPh>
    <phoneticPr fontId="5"/>
  </si>
  <si>
    <r>
      <rPr>
        <b/>
        <sz val="12"/>
        <color rgb="FF0070C0"/>
        <rFont val="ＭＳ Ｐゴシック"/>
        <family val="3"/>
        <charset val="128"/>
      </rPr>
      <t xml:space="preserve">
【実務経験年数の入力方法】</t>
    </r>
    <r>
      <rPr>
        <sz val="12"/>
        <color theme="1"/>
        <rFont val="ＭＳ Ｐゴシック"/>
        <family val="3"/>
        <charset val="128"/>
      </rPr>
      <t xml:space="preserve">
就労期間</t>
    </r>
    <r>
      <rPr>
        <sz val="10"/>
        <color theme="1"/>
        <rFont val="ＭＳ Ｐゴシック"/>
        <family val="3"/>
        <charset val="128"/>
      </rPr>
      <t>（網掛け部分）</t>
    </r>
    <r>
      <rPr>
        <sz val="12"/>
        <color theme="1"/>
        <rFont val="ＭＳ Ｐゴシック"/>
        <family val="3"/>
        <charset val="128"/>
      </rPr>
      <t xml:space="preserve">を
</t>
    </r>
    <r>
      <rPr>
        <b/>
        <sz val="12"/>
        <color rgb="FFFF0000"/>
        <rFont val="ＭＳ Ｐゴシック"/>
        <family val="3"/>
        <charset val="128"/>
      </rPr>
      <t>「西暦」</t>
    </r>
    <r>
      <rPr>
        <b/>
        <sz val="10"/>
        <color rgb="FFFF0000"/>
        <rFont val="ＭＳ Ｐゴシック"/>
        <family val="3"/>
        <charset val="128"/>
      </rPr>
      <t>(半角数字</t>
    </r>
    <r>
      <rPr>
        <b/>
        <sz val="12"/>
        <color rgb="FFFF0000"/>
        <rFont val="ＭＳ Ｐゴシック"/>
        <family val="3"/>
        <charset val="128"/>
      </rPr>
      <t xml:space="preserve">)で入力
</t>
    </r>
    <r>
      <rPr>
        <sz val="12"/>
        <color theme="1"/>
        <rFont val="ＭＳ Ｐゴシック"/>
        <family val="3"/>
        <charset val="128"/>
      </rPr>
      <t>いただくと、経験年数は
自動計算されます。
&lt;入力例&gt;
■「平成25年4月」の場合　　
　　↓
■</t>
    </r>
    <r>
      <rPr>
        <b/>
        <sz val="12"/>
        <color rgb="FFFF0000"/>
        <rFont val="ＭＳ Ｐゴシック"/>
        <family val="3"/>
        <charset val="128"/>
      </rPr>
      <t>「2013/4」</t>
    </r>
    <r>
      <rPr>
        <sz val="12"/>
        <color rgb="FFFF0000"/>
        <rFont val="ＭＳ Ｐゴシック"/>
        <family val="3"/>
        <charset val="128"/>
      </rPr>
      <t>と入力</t>
    </r>
    <rPh sb="3" eb="5">
      <t>ジツム</t>
    </rPh>
    <rPh sb="5" eb="7">
      <t>ケイケン</t>
    </rPh>
    <rPh sb="7" eb="9">
      <t>ネンスウ</t>
    </rPh>
    <rPh sb="10" eb="12">
      <t>ニュウリョク</t>
    </rPh>
    <rPh sb="12" eb="14">
      <t>ホウホウ</t>
    </rPh>
    <rPh sb="17" eb="19">
      <t>シュウロウ</t>
    </rPh>
    <rPh sb="19" eb="21">
      <t>キカン</t>
    </rPh>
    <rPh sb="22" eb="24">
      <t>アミカ</t>
    </rPh>
    <rPh sb="25" eb="27">
      <t>ブブン</t>
    </rPh>
    <rPh sb="31" eb="33">
      <t>セイレキ</t>
    </rPh>
    <rPh sb="35" eb="37">
      <t>ハンカク</t>
    </rPh>
    <rPh sb="37" eb="39">
      <t>スウジ</t>
    </rPh>
    <rPh sb="41" eb="43">
      <t>ニュウリョク</t>
    </rPh>
    <rPh sb="50" eb="52">
      <t>ケイケン</t>
    </rPh>
    <rPh sb="52" eb="54">
      <t>ネンスウ</t>
    </rPh>
    <rPh sb="56" eb="58">
      <t>ジドウ</t>
    </rPh>
    <rPh sb="58" eb="60">
      <t>ケイサン</t>
    </rPh>
    <rPh sb="68" eb="70">
      <t>ニュウリョク</t>
    </rPh>
    <rPh sb="70" eb="71">
      <t>レイ</t>
    </rPh>
    <rPh sb="75" eb="77">
      <t>ヘイセイ</t>
    </rPh>
    <rPh sb="79" eb="80">
      <t>ネン</t>
    </rPh>
    <rPh sb="81" eb="82">
      <t>ツキ</t>
    </rPh>
    <rPh sb="84" eb="86">
      <t>バアイ</t>
    </rPh>
    <rPh sb="103" eb="105">
      <t>ニュウリョク</t>
    </rPh>
    <phoneticPr fontId="5"/>
  </si>
  <si>
    <t>重複</t>
  </si>
  <si>
    <t>始期</t>
  </si>
  <si>
    <t>終期</t>
  </si>
  <si>
    <t>経過月数</t>
  </si>
  <si>
    <t>加算？</t>
  </si>
  <si>
    <t>年部分</t>
  </si>
  <si>
    <t>月部分</t>
  </si>
  <si>
    <t>職長</t>
    <rPh sb="0" eb="2">
      <t>ショクチョウ</t>
    </rPh>
    <phoneticPr fontId="1"/>
  </si>
  <si>
    <t>鳶工</t>
    <rPh sb="0" eb="1">
      <t>トビ</t>
    </rPh>
    <rPh sb="1" eb="2">
      <t>コウ</t>
    </rPh>
    <phoneticPr fontId="1"/>
  </si>
  <si>
    <t>職長欄</t>
    <rPh sb="0" eb="2">
      <t>ショクチョウ</t>
    </rPh>
    <rPh sb="2" eb="3">
      <t>ラン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</si>
  <si>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</si>
  <si>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合計</t>
    <rPh sb="0" eb="2">
      <t>ゴウケイ</t>
    </rPh>
    <phoneticPr fontId="1"/>
  </si>
  <si>
    <t>印</t>
    <rPh sb="0" eb="1">
      <t>イン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</si>
  <si>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</si>
  <si>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（　　　年　　　ケ月）</t>
    <rPh sb="4" eb="5">
      <t>ネン</t>
    </rPh>
    <rPh sb="9" eb="10">
      <t>ツキ</t>
    </rPh>
    <phoneticPr fontId="1"/>
  </si>
  <si>
    <t>令和3年</t>
    <rPh sb="0" eb="2">
      <t>レイワ</t>
    </rPh>
    <rPh sb="3" eb="4">
      <t>ネン</t>
    </rPh>
    <phoneticPr fontId="5"/>
  </si>
  <si>
    <t>実務経験証明書</t>
    <rPh sb="0" eb="2">
      <t>ジツム</t>
    </rPh>
    <rPh sb="2" eb="4">
      <t>ケイケン</t>
    </rPh>
    <rPh sb="4" eb="7">
      <t>ショウメイショ</t>
    </rPh>
    <phoneticPr fontId="1"/>
  </si>
  <si>
    <t>技術者の氏名</t>
    <rPh sb="0" eb="2">
      <t>ギジュツ</t>
    </rPh>
    <rPh sb="2" eb="3">
      <t>シャ</t>
    </rPh>
    <rPh sb="4" eb="6">
      <t>シメイ</t>
    </rPh>
    <phoneticPr fontId="1"/>
  </si>
  <si>
    <t>使用者の称号　　　　又は名称</t>
    <rPh sb="0" eb="3">
      <t>シヨウシャ</t>
    </rPh>
    <rPh sb="4" eb="6">
      <t>ショウゴウ</t>
    </rPh>
    <rPh sb="10" eb="11">
      <t>マタ</t>
    </rPh>
    <rPh sb="12" eb="14">
      <t>メイショウ</t>
    </rPh>
    <phoneticPr fontId="1"/>
  </si>
  <si>
    <t>職　名</t>
    <rPh sb="0" eb="1">
      <t>ショク</t>
    </rPh>
    <rPh sb="2" eb="3">
      <t>ナ</t>
    </rPh>
    <phoneticPr fontId="1"/>
  </si>
  <si>
    <t>職　種</t>
    <rPh sb="0" eb="1">
      <t>ショク</t>
    </rPh>
    <rPh sb="2" eb="3">
      <t>シュ</t>
    </rPh>
    <phoneticPr fontId="1"/>
  </si>
  <si>
    <t>実務経験の内容は、下記のとおりであることを証明します。</t>
    <rPh sb="0" eb="2">
      <t>ジツム</t>
    </rPh>
    <rPh sb="2" eb="4">
      <t>ケイケン</t>
    </rPh>
    <rPh sb="5" eb="7">
      <t>ナイヨウ</t>
    </rPh>
    <rPh sb="9" eb="11">
      <t>カキ</t>
    </rPh>
    <rPh sb="21" eb="23">
      <t>ショウメイ</t>
    </rPh>
    <phoneticPr fontId="1"/>
  </si>
  <si>
    <t>職　　　 名</t>
    <rPh sb="0" eb="1">
      <t>ショク</t>
    </rPh>
    <rPh sb="5" eb="6">
      <t>ナ</t>
    </rPh>
    <phoneticPr fontId="1"/>
  </si>
  <si>
    <t>氏　　　 名</t>
    <rPh sb="0" eb="1">
      <t>シ</t>
    </rPh>
    <rPh sb="5" eb="6">
      <t>ナ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</si>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</sst>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年&quot;"/>
    <numFmt numFmtId="177" formatCode="[$-411]gge&quot;年&quot;"/>
    <numFmt numFmtId="178" formatCode="yyyy&quot;(&quot;[$-411]gge&quot;)年&quot;m&quot;月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76" fontId="3" fillId="4" borderId="1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177" fontId="3" fillId="0" borderId="20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177" fontId="3" fillId="0" borderId="23" xfId="0" applyNumberFormat="1" applyFont="1" applyBorder="1" applyAlignment="1">
      <alignment horizontal="distributed" vertical="center"/>
    </xf>
    <xf numFmtId="177" fontId="3" fillId="0" borderId="25" xfId="0" applyNumberFormat="1" applyFont="1" applyBorder="1" applyAlignment="1">
      <alignment horizontal="distributed" vertical="center"/>
    </xf>
    <xf numFmtId="176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/>
    </xf>
    <xf numFmtId="177" fontId="3" fillId="0" borderId="28" xfId="0" applyNumberFormat="1" applyFont="1" applyBorder="1" applyAlignment="1">
      <alignment horizontal="distributed" vertical="center"/>
    </xf>
    <xf numFmtId="0" fontId="4" fillId="3" borderId="19" xfId="0" applyFont="1" applyFill="1" applyBorder="1" applyAlignment="1">
      <alignment horizontal="distributed" vertical="center"/>
    </xf>
    <xf numFmtId="177" fontId="4" fillId="3" borderId="20" xfId="0" applyNumberFormat="1" applyFont="1" applyFill="1" applyBorder="1" applyAlignment="1">
      <alignment horizontal="distributed" vertical="center"/>
    </xf>
    <xf numFmtId="176" fontId="4" fillId="3" borderId="21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177" fontId="3" fillId="0" borderId="31" xfId="0" applyNumberFormat="1" applyFont="1" applyBorder="1" applyAlignment="1">
      <alignment horizontal="distributed" vertical="center"/>
    </xf>
    <xf numFmtId="176" fontId="3" fillId="0" borderId="32" xfId="0" applyNumberFormat="1" applyFont="1" applyBorder="1" applyAlignment="1">
      <alignment horizontal="center" vertical="center"/>
    </xf>
    <xf numFmtId="0" fontId="4" fillId="5" borderId="19" xfId="0" applyFont="1" applyFill="1" applyBorder="1" applyAlignment="1">
      <alignment horizontal="distributed" vertical="center"/>
    </xf>
    <xf numFmtId="177" fontId="4" fillId="5" borderId="20" xfId="0" applyNumberFormat="1" applyFont="1" applyFill="1" applyBorder="1" applyAlignment="1">
      <alignment horizontal="distributed" vertical="center"/>
    </xf>
    <xf numFmtId="176" fontId="4" fillId="5" borderId="21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/>
    </xf>
    <xf numFmtId="177" fontId="3" fillId="0" borderId="34" xfId="0" applyNumberFormat="1" applyFont="1" applyBorder="1" applyAlignment="1">
      <alignment horizontal="distributed" vertical="center"/>
    </xf>
    <xf numFmtId="176" fontId="3" fillId="0" borderId="3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distributed" vertical="center"/>
    </xf>
    <xf numFmtId="177" fontId="3" fillId="0" borderId="38" xfId="0" applyNumberFormat="1" applyFont="1" applyBorder="1" applyAlignment="1">
      <alignment horizontal="distributed" vertical="center"/>
    </xf>
    <xf numFmtId="176" fontId="3" fillId="0" borderId="39" xfId="0" applyNumberFormat="1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2" borderId="1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0" fontId="13" fillId="0" borderId="0" xfId="0" applyFont="1" applyProtection="1">
      <alignment vertical="center"/>
    </xf>
    <xf numFmtId="0" fontId="14" fillId="9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</xf>
    <xf numFmtId="0" fontId="13" fillId="0" borderId="4" xfId="0" applyFont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2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0" borderId="0" xfId="0" applyFont="1" applyAlignment="1" applyProtection="1">
      <alignment vertical="center" shrinkToFit="1"/>
    </xf>
    <xf numFmtId="0" fontId="13" fillId="0" borderId="1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55" fontId="13" fillId="0" borderId="41" xfId="0" applyNumberFormat="1" applyFont="1" applyBorder="1" applyAlignment="1" applyProtection="1">
      <alignment horizontal="center" vertical="center" shrinkToFit="1"/>
    </xf>
    <xf numFmtId="0" fontId="0" fillId="0" borderId="43" xfId="0" applyFont="1" applyBorder="1" applyAlignment="1" applyProtection="1">
      <alignment horizontal="center" vertical="center" shrinkToFit="1"/>
    </xf>
    <xf numFmtId="55" fontId="13" fillId="0" borderId="43" xfId="0" applyNumberFormat="1" applyFont="1" applyBorder="1" applyAlignment="1" applyProtection="1">
      <alignment horizontal="center" vertical="center" shrinkToFit="1"/>
    </xf>
    <xf numFmtId="0" fontId="13" fillId="0" borderId="43" xfId="0" applyFont="1" applyBorder="1" applyAlignment="1" applyProtection="1">
      <alignment vertical="center" shrinkToFit="1"/>
    </xf>
    <xf numFmtId="0" fontId="13" fillId="0" borderId="42" xfId="0" applyFont="1" applyBorder="1" applyAlignment="1" applyProtection="1">
      <alignment vertical="center" shrinkToFit="1"/>
    </xf>
    <xf numFmtId="0" fontId="13" fillId="0" borderId="10" xfId="0" applyFont="1" applyBorder="1" applyAlignment="1" applyProtection="1">
      <alignment vertical="center"/>
    </xf>
    <xf numFmtId="14" fontId="13" fillId="0" borderId="0" xfId="0" applyNumberFormat="1" applyFont="1" applyProtection="1">
      <alignment vertical="center"/>
    </xf>
    <xf numFmtId="0" fontId="13" fillId="8" borderId="40" xfId="0" applyFont="1" applyFill="1" applyBorder="1" applyAlignment="1" applyProtection="1">
      <alignment horizontal="center" vertical="center" shrinkToFit="1"/>
      <protection locked="0"/>
    </xf>
    <xf numFmtId="178" fontId="6" fillId="6" borderId="3" xfId="0" applyNumberFormat="1" applyFont="1" applyFill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</xf>
    <xf numFmtId="178" fontId="6" fillId="6" borderId="4" xfId="0" applyNumberFormat="1" applyFont="1" applyFill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</xf>
    <xf numFmtId="0" fontId="13" fillId="0" borderId="5" xfId="0" applyFont="1" applyBorder="1" applyAlignment="1" applyProtection="1">
      <alignment vertical="center" shrinkToFit="1"/>
    </xf>
    <xf numFmtId="0" fontId="13" fillId="8" borderId="1" xfId="0" applyFont="1" applyFill="1" applyBorder="1" applyAlignment="1" applyProtection="1">
      <alignment horizontal="center" vertical="center" shrinkToFit="1"/>
      <protection locked="0"/>
    </xf>
    <xf numFmtId="178" fontId="6" fillId="6" borderId="9" xfId="0" applyNumberFormat="1" applyFont="1" applyFill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</xf>
    <xf numFmtId="178" fontId="6" fillId="6" borderId="10" xfId="0" applyNumberFormat="1" applyFont="1" applyFill="1" applyBorder="1" applyAlignment="1" applyProtection="1">
      <alignment vertical="center" shrinkToFit="1"/>
      <protection locked="0"/>
    </xf>
    <xf numFmtId="0" fontId="13" fillId="0" borderId="10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vertical="center" shrinkToFit="1"/>
    </xf>
    <xf numFmtId="0" fontId="0" fillId="0" borderId="7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 shrinkToFit="1"/>
    </xf>
    <xf numFmtId="0" fontId="13" fillId="7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right" vertical="center"/>
    </xf>
    <xf numFmtId="0" fontId="16" fillId="0" borderId="10" xfId="0" applyFont="1" applyBorder="1" applyAlignment="1" applyProtection="1">
      <alignment horizontal="right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238125</xdr:colOff>
      <xdr:row>1</xdr:row>
      <xdr:rowOff>19050</xdr:rowOff>
    </xdr:from>
    <xdr:to>
      <xdr:col>32</xdr:col>
      <xdr:colOff>630767</xdr:colOff>
      <xdr:row>4</xdr:row>
      <xdr:rowOff>174625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A3E79B-EC03-43A3-969F-1D01E42F7F96}"/>
            </a:ext>
          </a:extLst>
        </xdr:cNvPr>
        <xdr:cNvSpPr txBox="1"/>
      </xdr:nvSpPr>
      <xdr:spPr>
        <a:xfrm>
          <a:off x="9858375" y="209550"/>
          <a:ext cx="4116917" cy="8890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シートの保護について</a:t>
          </a:r>
          <a:r>
            <a:rPr kumimoji="1" lang="en-US" altLang="ja-JP" sz="1100" b="1"/>
            <a:t>】</a:t>
          </a:r>
          <a:endParaRPr kumimoji="1" lang="ja-JP" altLang="en-US" sz="1100" b="1"/>
        </a:p>
        <a:p>
          <a:r>
            <a:rPr kumimoji="1" lang="ja-JP" altLang="en-US" sz="1100"/>
            <a:t>このシートには関数を設定しているため、「保護」をかけています。</a:t>
          </a:r>
        </a:p>
        <a:p>
          <a:r>
            <a:rPr kumimoji="1" lang="ja-JP" altLang="en-US" sz="1000"/>
            <a:t>（保護を外す必要が生じた場合は、画面上部「校閲」タブの「シートの保護」をクリックすることにより保護解除は可能です）</a:t>
          </a: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61480</xdr:colOff>
          <xdr:row>14</xdr:row>
          <xdr:rowOff>91440</xdr:rowOff>
        </xdr:from>
        <xdr:to>
          <xdr:col>35</xdr:col>
          <xdr:colOff>304800</xdr:colOff>
          <xdr:row>36</xdr:row>
          <xdr:rowOff>110490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87A649F7-C230-4A63-BCB3-CEA318005E3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早見表!$E$2:$M$43" spid="_x0000_s21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984500" y="4671060"/>
              <a:ext cx="5181080" cy="6256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A83"/>
  <sheetViews>
    <sheetView tabSelected="1" zoomScaleNormal="100" workbookViewId="0">
      <selection activeCell="J26" sqref="J26"/>
    </sheetView>
  </sheetViews>
  <sheetFormatPr defaultColWidth="9" defaultRowHeight="14.25" outlineLevelCol="1"/>
  <cols>
    <col min="1" max="1" width="9" style="53"/>
    <col min="2" max="2" width="9.125" style="53" customWidth="1"/>
    <col min="3" max="3" width="10.625" style="53" customWidth="1"/>
    <col min="4" max="4" width="20.625" style="53" customWidth="1"/>
    <col min="5" max="5" width="20.75" style="53" customWidth="1"/>
    <col min="6" max="6" width="5.625" style="53" customWidth="1"/>
    <col min="7" max="7" width="7.25" style="53" customWidth="1"/>
    <col min="8" max="8" width="13.25" style="53" customWidth="1"/>
    <col min="9" max="9" width="2.875" style="53" customWidth="1"/>
    <col min="10" max="10" width="13.25" style="53" customWidth="1"/>
    <col min="11" max="11" width="2.125" style="53" customWidth="1"/>
    <col min="12" max="12" width="3" style="53" customWidth="1"/>
    <col min="13" max="13" width="1.5" style="53" customWidth="1"/>
    <col min="14" max="14" width="3" style="53" customWidth="1"/>
    <col min="15" max="15" width="1.75" style="53" customWidth="1"/>
    <col min="16" max="17" width="10.625" style="53" hidden="1" customWidth="1"/>
    <col min="18" max="18" width="2.5" style="53" customWidth="1"/>
    <col min="19" max="19" width="5.75" style="53" hidden="1" customWidth="1" outlineLevel="1"/>
    <col min="20" max="21" width="12.25" style="53" hidden="1" customWidth="1" outlineLevel="1"/>
    <col min="22" max="26" width="0" style="53" hidden="1" customWidth="1" outlineLevel="1"/>
    <col min="27" max="27" width="3.875" style="53" customWidth="1" collapsed="1"/>
    <col min="28" max="16384" width="9" style="53"/>
  </cols>
  <sheetData>
    <row r="2" spans="2:19" ht="24" customHeight="1">
      <c r="B2" s="54"/>
      <c r="C2" s="54"/>
    </row>
    <row r="3" spans="2:19" s="37" customFormat="1" ht="24" customHeight="1">
      <c r="B3" s="113" t="s">
        <v>95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41"/>
    </row>
    <row r="4" spans="2:19" ht="9.75" customHeight="1"/>
    <row r="5" spans="2:19" ht="24" customHeight="1">
      <c r="B5" s="55" t="s">
        <v>100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56"/>
    </row>
    <row r="6" spans="2:19" ht="24" customHeight="1"/>
    <row r="7" spans="2:19" ht="24" customHeight="1">
      <c r="E7" s="125" t="s">
        <v>103</v>
      </c>
      <c r="F7" s="126"/>
      <c r="G7" s="58"/>
      <c r="H7" s="58"/>
      <c r="I7" s="58"/>
      <c r="J7" s="58"/>
      <c r="K7" s="59"/>
      <c r="L7" s="59"/>
      <c r="M7" s="59"/>
      <c r="N7" s="59"/>
      <c r="O7" s="59"/>
    </row>
    <row r="8" spans="2:19" ht="24" customHeight="1">
      <c r="E8" s="125" t="s">
        <v>104</v>
      </c>
      <c r="F8" s="126"/>
      <c r="G8" s="58"/>
      <c r="H8" s="58"/>
      <c r="I8" s="58"/>
      <c r="J8" s="58"/>
      <c r="K8" s="59"/>
      <c r="L8" s="59"/>
      <c r="M8" s="59"/>
      <c r="N8" s="59"/>
      <c r="O8" s="59"/>
    </row>
    <row r="9" spans="2:19" ht="24" customHeight="1">
      <c r="E9" s="125" t="s">
        <v>101</v>
      </c>
      <c r="F9" s="126"/>
      <c r="G9" s="58"/>
      <c r="H9" s="58"/>
      <c r="I9" s="58"/>
      <c r="J9" s="58"/>
      <c r="K9" s="59"/>
      <c r="L9" s="59"/>
      <c r="M9" s="59"/>
      <c r="N9" s="59"/>
      <c r="O9" s="59"/>
    </row>
    <row r="10" spans="2:19" ht="24" customHeight="1">
      <c r="E10" s="125" t="s">
        <v>102</v>
      </c>
      <c r="F10" s="126"/>
      <c r="G10" s="58"/>
      <c r="H10" s="58"/>
      <c r="I10" s="58"/>
      <c r="J10" s="58"/>
      <c r="K10" s="59" t="s">
        <v>91</v>
      </c>
      <c r="L10" s="59"/>
      <c r="M10" s="59"/>
      <c r="N10" s="59"/>
      <c r="O10" s="59"/>
    </row>
    <row r="11" spans="2:19" ht="24" customHeight="1"/>
    <row r="12" spans="2:19" ht="24" customHeight="1">
      <c r="B12" s="60"/>
      <c r="C12" s="60"/>
      <c r="D12" s="60"/>
    </row>
    <row r="13" spans="2:19" ht="24" customHeight="1">
      <c r="H13" s="61" t="s">
        <v>89</v>
      </c>
      <c r="I13" s="61"/>
      <c r="J13" s="61"/>
      <c r="K13" s="61"/>
      <c r="L13" s="61"/>
      <c r="M13" s="61"/>
      <c r="N13" s="61"/>
      <c r="O13" s="61"/>
    </row>
    <row r="14" spans="2:19" ht="30" customHeight="1">
      <c r="B14" s="62" t="s">
        <v>96</v>
      </c>
      <c r="C14" s="62"/>
      <c r="D14" s="63"/>
      <c r="E14" s="64"/>
      <c r="F14" s="65" t="s">
        <v>0</v>
      </c>
      <c r="G14" s="66"/>
      <c r="H14" s="63"/>
      <c r="I14" s="67"/>
      <c r="J14" s="67"/>
      <c r="K14" s="67"/>
      <c r="L14" s="67"/>
      <c r="M14" s="67"/>
      <c r="N14" s="67"/>
      <c r="O14" s="64"/>
      <c r="P14" s="68"/>
      <c r="Q14" s="69"/>
    </row>
    <row r="15" spans="2:19" ht="30" customHeight="1">
      <c r="B15" s="101" t="s">
        <v>97</v>
      </c>
      <c r="C15" s="101"/>
      <c r="D15" s="63"/>
      <c r="E15" s="64"/>
      <c r="F15" s="65" t="s">
        <v>99</v>
      </c>
      <c r="G15" s="66"/>
      <c r="H15" s="63"/>
      <c r="I15" s="67"/>
      <c r="J15" s="67"/>
      <c r="K15" s="67"/>
      <c r="L15" s="67"/>
      <c r="M15" s="67"/>
      <c r="N15" s="67"/>
      <c r="O15" s="64"/>
      <c r="P15" s="68"/>
      <c r="Q15" s="69"/>
    </row>
    <row r="16" spans="2:19" ht="24" customHeight="1">
      <c r="B16" s="111"/>
      <c r="C16" s="111"/>
      <c r="D16" s="110"/>
      <c r="E16" s="110"/>
      <c r="F16" s="112"/>
      <c r="G16" s="112"/>
      <c r="H16" s="110"/>
      <c r="I16" s="110"/>
      <c r="J16" s="110"/>
      <c r="K16" s="110"/>
      <c r="L16" s="110"/>
      <c r="M16" s="110"/>
      <c r="N16" s="110"/>
      <c r="O16" s="110"/>
      <c r="P16" s="68"/>
      <c r="Q16" s="69"/>
    </row>
    <row r="17" spans="2:25" ht="20.100000000000001" customHeight="1">
      <c r="F17" s="70"/>
      <c r="G17" s="70"/>
    </row>
    <row r="18" spans="2:25" s="73" customFormat="1" ht="20.100000000000001" customHeight="1">
      <c r="B18" s="108" t="s">
        <v>98</v>
      </c>
      <c r="C18" s="102" t="s">
        <v>1</v>
      </c>
      <c r="D18" s="103"/>
      <c r="E18" s="103"/>
      <c r="F18" s="103"/>
      <c r="G18" s="104"/>
      <c r="H18" s="121" t="s">
        <v>92</v>
      </c>
      <c r="I18" s="122"/>
      <c r="J18" s="123" t="s">
        <v>93</v>
      </c>
      <c r="K18" s="123"/>
      <c r="L18" s="123"/>
      <c r="M18" s="123"/>
      <c r="N18" s="123"/>
      <c r="O18" s="124"/>
      <c r="P18" s="72"/>
      <c r="Q18" s="72"/>
      <c r="S18" s="73" t="s">
        <v>79</v>
      </c>
      <c r="T18" s="73" t="s">
        <v>80</v>
      </c>
      <c r="U18" s="73" t="s">
        <v>81</v>
      </c>
      <c r="V18" s="73" t="s">
        <v>82</v>
      </c>
      <c r="W18" s="73" t="s">
        <v>83</v>
      </c>
      <c r="X18" s="73" t="s">
        <v>84</v>
      </c>
      <c r="Y18" s="73" t="s">
        <v>85</v>
      </c>
    </row>
    <row r="19" spans="2:25" ht="20.100000000000001" customHeight="1" thickBot="1">
      <c r="B19" s="109"/>
      <c r="C19" s="105"/>
      <c r="D19" s="106"/>
      <c r="E19" s="106"/>
      <c r="F19" s="106"/>
      <c r="G19" s="107"/>
      <c r="H19" s="74"/>
      <c r="I19" s="75" t="s">
        <v>6</v>
      </c>
      <c r="J19" s="76"/>
      <c r="K19" s="77" t="s">
        <v>2</v>
      </c>
      <c r="L19" s="77">
        <f>X19</f>
        <v>0</v>
      </c>
      <c r="M19" s="77" t="s">
        <v>3</v>
      </c>
      <c r="N19" s="77">
        <f>Y19</f>
        <v>0</v>
      </c>
      <c r="O19" s="78" t="s">
        <v>4</v>
      </c>
      <c r="P19" s="79"/>
      <c r="Q19" s="79"/>
      <c r="S19" s="53" t="str">
        <f>IF(H19="","",IF(H19&lt;#REF!,"重複",""))</f>
        <v/>
      </c>
      <c r="T19" s="80">
        <f>DATE(YEAR(H19),MONTH(H19),1)</f>
        <v>1</v>
      </c>
      <c r="U19" s="80">
        <f>DATE(YEAR(J19),MONTH(J19),1)</f>
        <v>1</v>
      </c>
      <c r="V19" s="53">
        <f>IF(J19="",0,IFERROR(DATEDIF(T19,U19,"m"),0))</f>
        <v>0</v>
      </c>
      <c r="W19" s="53">
        <f>IF(V19=0,0,1)</f>
        <v>0</v>
      </c>
      <c r="X19" s="53">
        <f>ROUNDDOWN((V19+W19)/12,0)</f>
        <v>0</v>
      </c>
      <c r="Y19" s="53">
        <f>V19+W19-12*X19</f>
        <v>0</v>
      </c>
    </row>
    <row r="20" spans="2:25" ht="22.5" customHeight="1" thickTop="1">
      <c r="B20" s="81"/>
      <c r="C20" s="115"/>
      <c r="D20" s="116"/>
      <c r="E20" s="116"/>
      <c r="F20" s="116"/>
      <c r="G20" s="117"/>
      <c r="H20" s="82"/>
      <c r="I20" s="83" t="s">
        <v>6</v>
      </c>
      <c r="J20" s="84"/>
      <c r="K20" s="85" t="s">
        <v>2</v>
      </c>
      <c r="L20" s="85" t="str">
        <f>IF(J20="","",X20)</f>
        <v/>
      </c>
      <c r="M20" s="85" t="s">
        <v>3</v>
      </c>
      <c r="N20" s="85" t="str">
        <f>IF(J20="","",Y20)</f>
        <v/>
      </c>
      <c r="O20" s="86" t="s">
        <v>4</v>
      </c>
      <c r="P20" s="79"/>
      <c r="Q20" s="79"/>
      <c r="T20" s="80">
        <f t="shared" ref="T20:T39" si="0">DATE(YEAR(H20),MONTH(H20),1)</f>
        <v>1</v>
      </c>
      <c r="U20" s="80">
        <f t="shared" ref="U20:U39" si="1">DATE(YEAR(J20),MONTH(J20),1)</f>
        <v>1</v>
      </c>
      <c r="V20" s="53">
        <f t="shared" ref="V20:V39" si="2">IF(J20="",0,IFERROR(DATEDIF(T20,U20,"m"),0))</f>
        <v>0</v>
      </c>
      <c r="W20" s="53">
        <f t="shared" ref="W20:W39" si="3">IF(V20=0,0,1)</f>
        <v>0</v>
      </c>
      <c r="X20" s="53">
        <f t="shared" ref="X20:X39" si="4">ROUNDDOWN((V20+W20)/12,0)</f>
        <v>0</v>
      </c>
      <c r="Y20" s="53">
        <f t="shared" ref="Y20:Y39" si="5">V20+W20-12*X20</f>
        <v>0</v>
      </c>
    </row>
    <row r="21" spans="2:25" ht="22.5" customHeight="1">
      <c r="B21" s="87"/>
      <c r="C21" s="63"/>
      <c r="D21" s="67"/>
      <c r="E21" s="67"/>
      <c r="F21" s="67"/>
      <c r="G21" s="64"/>
      <c r="H21" s="88"/>
      <c r="I21" s="89" t="s">
        <v>6</v>
      </c>
      <c r="J21" s="90"/>
      <c r="K21" s="91" t="s">
        <v>2</v>
      </c>
      <c r="L21" s="91" t="str">
        <f t="shared" ref="L21:L39" si="6">IF(J21="","",X21)</f>
        <v/>
      </c>
      <c r="M21" s="91" t="s">
        <v>3</v>
      </c>
      <c r="N21" s="91" t="str">
        <f t="shared" ref="N21:N39" si="7">IF(J21="","",Y21)</f>
        <v/>
      </c>
      <c r="O21" s="92" t="s">
        <v>4</v>
      </c>
      <c r="P21" s="79"/>
      <c r="Q21" s="79"/>
      <c r="S21" s="53" t="str">
        <f t="shared" ref="S21:S39" si="8">IF(H21="","",IF(H21&lt;J20,"重複",""))</f>
        <v/>
      </c>
      <c r="T21" s="80">
        <f t="shared" si="0"/>
        <v>1</v>
      </c>
      <c r="U21" s="80">
        <f t="shared" si="1"/>
        <v>1</v>
      </c>
      <c r="V21" s="53">
        <f t="shared" si="2"/>
        <v>0</v>
      </c>
      <c r="W21" s="53">
        <f t="shared" si="3"/>
        <v>0</v>
      </c>
      <c r="X21" s="53">
        <f t="shared" si="4"/>
        <v>0</v>
      </c>
      <c r="Y21" s="53">
        <f t="shared" si="5"/>
        <v>0</v>
      </c>
    </row>
    <row r="22" spans="2:25" ht="22.5" customHeight="1">
      <c r="B22" s="87"/>
      <c r="C22" s="118"/>
      <c r="D22" s="119"/>
      <c r="E22" s="119"/>
      <c r="F22" s="119"/>
      <c r="G22" s="120"/>
      <c r="H22" s="88"/>
      <c r="I22" s="89" t="s">
        <v>5</v>
      </c>
      <c r="J22" s="90"/>
      <c r="K22" s="91" t="s">
        <v>2</v>
      </c>
      <c r="L22" s="91" t="str">
        <f t="shared" si="6"/>
        <v/>
      </c>
      <c r="M22" s="91" t="s">
        <v>3</v>
      </c>
      <c r="N22" s="91" t="str">
        <f t="shared" si="7"/>
        <v/>
      </c>
      <c r="O22" s="92" t="s">
        <v>4</v>
      </c>
      <c r="P22" s="79"/>
      <c r="Q22" s="79"/>
      <c r="S22" s="53" t="str">
        <f t="shared" si="8"/>
        <v/>
      </c>
      <c r="T22" s="80">
        <f t="shared" si="0"/>
        <v>1</v>
      </c>
      <c r="U22" s="80">
        <f t="shared" si="1"/>
        <v>1</v>
      </c>
      <c r="V22" s="53">
        <f t="shared" si="2"/>
        <v>0</v>
      </c>
      <c r="W22" s="53">
        <f t="shared" si="3"/>
        <v>0</v>
      </c>
      <c r="X22" s="53">
        <f t="shared" si="4"/>
        <v>0</v>
      </c>
      <c r="Y22" s="53">
        <f t="shared" si="5"/>
        <v>0</v>
      </c>
    </row>
    <row r="23" spans="2:25" ht="22.5" customHeight="1">
      <c r="B23" s="87"/>
      <c r="C23" s="63"/>
      <c r="D23" s="67"/>
      <c r="E23" s="67"/>
      <c r="F23" s="67"/>
      <c r="G23" s="64"/>
      <c r="H23" s="88"/>
      <c r="I23" s="89" t="s">
        <v>5</v>
      </c>
      <c r="J23" s="90"/>
      <c r="K23" s="91" t="s">
        <v>2</v>
      </c>
      <c r="L23" s="91" t="str">
        <f t="shared" si="6"/>
        <v/>
      </c>
      <c r="M23" s="91" t="s">
        <v>3</v>
      </c>
      <c r="N23" s="91" t="str">
        <f t="shared" si="7"/>
        <v/>
      </c>
      <c r="O23" s="92" t="s">
        <v>4</v>
      </c>
      <c r="P23" s="79"/>
      <c r="Q23" s="79"/>
      <c r="S23" s="53" t="str">
        <f t="shared" si="8"/>
        <v/>
      </c>
      <c r="T23" s="80">
        <f t="shared" si="0"/>
        <v>1</v>
      </c>
      <c r="U23" s="80">
        <f t="shared" si="1"/>
        <v>1</v>
      </c>
      <c r="V23" s="53">
        <f t="shared" si="2"/>
        <v>0</v>
      </c>
      <c r="W23" s="53">
        <f t="shared" si="3"/>
        <v>0</v>
      </c>
      <c r="X23" s="53">
        <f t="shared" si="4"/>
        <v>0</v>
      </c>
      <c r="Y23" s="53">
        <f t="shared" si="5"/>
        <v>0</v>
      </c>
    </row>
    <row r="24" spans="2:25" ht="22.5" customHeight="1">
      <c r="B24" s="87"/>
      <c r="C24" s="63"/>
      <c r="D24" s="67"/>
      <c r="E24" s="67"/>
      <c r="F24" s="67"/>
      <c r="G24" s="64"/>
      <c r="H24" s="88"/>
      <c r="I24" s="89" t="s">
        <v>6</v>
      </c>
      <c r="J24" s="90"/>
      <c r="K24" s="91" t="s">
        <v>2</v>
      </c>
      <c r="L24" s="91" t="str">
        <f t="shared" si="6"/>
        <v/>
      </c>
      <c r="M24" s="91" t="s">
        <v>3</v>
      </c>
      <c r="N24" s="91" t="str">
        <f t="shared" si="7"/>
        <v/>
      </c>
      <c r="O24" s="92" t="s">
        <v>4</v>
      </c>
      <c r="P24" s="79"/>
      <c r="Q24" s="79"/>
      <c r="S24" s="53" t="str">
        <f t="shared" si="8"/>
        <v/>
      </c>
      <c r="T24" s="80">
        <f t="shared" si="0"/>
        <v>1</v>
      </c>
      <c r="U24" s="80">
        <f t="shared" si="1"/>
        <v>1</v>
      </c>
      <c r="V24" s="53">
        <f t="shared" si="2"/>
        <v>0</v>
      </c>
      <c r="W24" s="53">
        <f t="shared" si="3"/>
        <v>0</v>
      </c>
      <c r="X24" s="53">
        <f t="shared" si="4"/>
        <v>0</v>
      </c>
      <c r="Y24" s="53">
        <f t="shared" si="5"/>
        <v>0</v>
      </c>
    </row>
    <row r="25" spans="2:25" ht="22.5" customHeight="1">
      <c r="B25" s="87"/>
      <c r="C25" s="63"/>
      <c r="D25" s="67"/>
      <c r="E25" s="67"/>
      <c r="F25" s="67"/>
      <c r="G25" s="64"/>
      <c r="H25" s="88"/>
      <c r="I25" s="89" t="s">
        <v>6</v>
      </c>
      <c r="J25" s="90"/>
      <c r="K25" s="91" t="s">
        <v>2</v>
      </c>
      <c r="L25" s="91" t="str">
        <f t="shared" si="6"/>
        <v/>
      </c>
      <c r="M25" s="91" t="s">
        <v>3</v>
      </c>
      <c r="N25" s="91" t="str">
        <f t="shared" si="7"/>
        <v/>
      </c>
      <c r="O25" s="92" t="s">
        <v>4</v>
      </c>
      <c r="P25" s="79"/>
      <c r="Q25" s="79"/>
      <c r="S25" s="53" t="str">
        <f t="shared" si="8"/>
        <v/>
      </c>
      <c r="T25" s="80">
        <f t="shared" si="0"/>
        <v>1</v>
      </c>
      <c r="U25" s="80">
        <f t="shared" si="1"/>
        <v>1</v>
      </c>
      <c r="V25" s="53">
        <f t="shared" si="2"/>
        <v>0</v>
      </c>
      <c r="W25" s="53">
        <f t="shared" si="3"/>
        <v>0</v>
      </c>
      <c r="X25" s="53">
        <f t="shared" si="4"/>
        <v>0</v>
      </c>
      <c r="Y25" s="53">
        <f t="shared" si="5"/>
        <v>0</v>
      </c>
    </row>
    <row r="26" spans="2:25" ht="22.5" customHeight="1">
      <c r="B26" s="87"/>
      <c r="C26" s="63"/>
      <c r="D26" s="67"/>
      <c r="E26" s="67"/>
      <c r="F26" s="67"/>
      <c r="G26" s="64"/>
      <c r="H26" s="88"/>
      <c r="I26" s="89" t="s">
        <v>6</v>
      </c>
      <c r="J26" s="90"/>
      <c r="K26" s="91" t="s">
        <v>2</v>
      </c>
      <c r="L26" s="91" t="str">
        <f t="shared" si="6"/>
        <v/>
      </c>
      <c r="M26" s="91" t="s">
        <v>3</v>
      </c>
      <c r="N26" s="91" t="str">
        <f t="shared" si="7"/>
        <v/>
      </c>
      <c r="O26" s="92" t="s">
        <v>4</v>
      </c>
      <c r="P26" s="79"/>
      <c r="Q26" s="79"/>
      <c r="S26" s="53" t="str">
        <f t="shared" si="8"/>
        <v/>
      </c>
      <c r="T26" s="80">
        <f t="shared" si="0"/>
        <v>1</v>
      </c>
      <c r="U26" s="80">
        <f t="shared" si="1"/>
        <v>1</v>
      </c>
      <c r="V26" s="53">
        <f t="shared" si="2"/>
        <v>0</v>
      </c>
      <c r="W26" s="53">
        <f t="shared" si="3"/>
        <v>0</v>
      </c>
      <c r="X26" s="53">
        <f t="shared" si="4"/>
        <v>0</v>
      </c>
      <c r="Y26" s="53">
        <f t="shared" si="5"/>
        <v>0</v>
      </c>
    </row>
    <row r="27" spans="2:25" ht="22.5" customHeight="1">
      <c r="B27" s="87"/>
      <c r="C27" s="63"/>
      <c r="D27" s="67"/>
      <c r="E27" s="67"/>
      <c r="F27" s="67"/>
      <c r="G27" s="64"/>
      <c r="H27" s="88"/>
      <c r="I27" s="89" t="s">
        <v>6</v>
      </c>
      <c r="J27" s="90"/>
      <c r="K27" s="91" t="s">
        <v>2</v>
      </c>
      <c r="L27" s="91" t="str">
        <f t="shared" si="6"/>
        <v/>
      </c>
      <c r="M27" s="91" t="s">
        <v>3</v>
      </c>
      <c r="N27" s="91" t="str">
        <f t="shared" si="7"/>
        <v/>
      </c>
      <c r="O27" s="92" t="s">
        <v>4</v>
      </c>
      <c r="P27" s="79"/>
      <c r="Q27" s="79"/>
      <c r="S27" s="53" t="str">
        <f t="shared" si="8"/>
        <v/>
      </c>
      <c r="T27" s="80">
        <f t="shared" si="0"/>
        <v>1</v>
      </c>
      <c r="U27" s="80">
        <f t="shared" si="1"/>
        <v>1</v>
      </c>
      <c r="V27" s="53">
        <f t="shared" si="2"/>
        <v>0</v>
      </c>
      <c r="W27" s="53">
        <f t="shared" si="3"/>
        <v>0</v>
      </c>
      <c r="X27" s="53">
        <f t="shared" si="4"/>
        <v>0</v>
      </c>
      <c r="Y27" s="53">
        <f t="shared" si="5"/>
        <v>0</v>
      </c>
    </row>
    <row r="28" spans="2:25" ht="22.5" customHeight="1">
      <c r="B28" s="87"/>
      <c r="C28" s="63"/>
      <c r="D28" s="67"/>
      <c r="E28" s="67"/>
      <c r="F28" s="67"/>
      <c r="G28" s="64"/>
      <c r="H28" s="88"/>
      <c r="I28" s="89" t="s">
        <v>6</v>
      </c>
      <c r="J28" s="90"/>
      <c r="K28" s="91" t="s">
        <v>2</v>
      </c>
      <c r="L28" s="91" t="str">
        <f t="shared" si="6"/>
        <v/>
      </c>
      <c r="M28" s="91" t="s">
        <v>3</v>
      </c>
      <c r="N28" s="91" t="str">
        <f t="shared" si="7"/>
        <v/>
      </c>
      <c r="O28" s="92" t="s">
        <v>4</v>
      </c>
      <c r="P28" s="79"/>
      <c r="Q28" s="79"/>
      <c r="S28" s="53" t="str">
        <f t="shared" si="8"/>
        <v/>
      </c>
      <c r="T28" s="80">
        <f t="shared" si="0"/>
        <v>1</v>
      </c>
      <c r="U28" s="80">
        <f t="shared" si="1"/>
        <v>1</v>
      </c>
      <c r="V28" s="53">
        <f t="shared" si="2"/>
        <v>0</v>
      </c>
      <c r="W28" s="53">
        <f t="shared" si="3"/>
        <v>0</v>
      </c>
      <c r="X28" s="53">
        <f t="shared" si="4"/>
        <v>0</v>
      </c>
      <c r="Y28" s="53">
        <f t="shared" si="5"/>
        <v>0</v>
      </c>
    </row>
    <row r="29" spans="2:25" ht="22.5" customHeight="1">
      <c r="B29" s="87"/>
      <c r="C29" s="63"/>
      <c r="D29" s="67"/>
      <c r="E29" s="67"/>
      <c r="F29" s="67"/>
      <c r="G29" s="64"/>
      <c r="H29" s="88"/>
      <c r="I29" s="89" t="s">
        <v>6</v>
      </c>
      <c r="J29" s="90"/>
      <c r="K29" s="91" t="s">
        <v>2</v>
      </c>
      <c r="L29" s="91" t="str">
        <f t="shared" si="6"/>
        <v/>
      </c>
      <c r="M29" s="91" t="s">
        <v>3</v>
      </c>
      <c r="N29" s="91" t="str">
        <f t="shared" si="7"/>
        <v/>
      </c>
      <c r="O29" s="92" t="s">
        <v>4</v>
      </c>
      <c r="P29" s="79"/>
      <c r="Q29" s="79"/>
      <c r="S29" s="53" t="str">
        <f t="shared" si="8"/>
        <v/>
      </c>
      <c r="T29" s="80">
        <f t="shared" si="0"/>
        <v>1</v>
      </c>
      <c r="U29" s="80">
        <f t="shared" si="1"/>
        <v>1</v>
      </c>
      <c r="V29" s="53">
        <f t="shared" si="2"/>
        <v>0</v>
      </c>
      <c r="W29" s="53">
        <f t="shared" si="3"/>
        <v>0</v>
      </c>
      <c r="X29" s="53">
        <f t="shared" si="4"/>
        <v>0</v>
      </c>
      <c r="Y29" s="53">
        <f t="shared" si="5"/>
        <v>0</v>
      </c>
    </row>
    <row r="30" spans="2:25" ht="22.5" customHeight="1">
      <c r="B30" s="87"/>
      <c r="C30" s="63"/>
      <c r="D30" s="67"/>
      <c r="E30" s="67"/>
      <c r="F30" s="67"/>
      <c r="G30" s="64"/>
      <c r="H30" s="88"/>
      <c r="I30" s="89" t="s">
        <v>6</v>
      </c>
      <c r="J30" s="90"/>
      <c r="K30" s="91" t="s">
        <v>2</v>
      </c>
      <c r="L30" s="91" t="str">
        <f t="shared" si="6"/>
        <v/>
      </c>
      <c r="M30" s="91" t="s">
        <v>3</v>
      </c>
      <c r="N30" s="91" t="str">
        <f t="shared" si="7"/>
        <v/>
      </c>
      <c r="O30" s="92" t="s">
        <v>4</v>
      </c>
      <c r="P30" s="79"/>
      <c r="Q30" s="79"/>
      <c r="S30" s="53" t="str">
        <f t="shared" si="8"/>
        <v/>
      </c>
      <c r="T30" s="80">
        <f t="shared" si="0"/>
        <v>1</v>
      </c>
      <c r="U30" s="80">
        <f t="shared" si="1"/>
        <v>1</v>
      </c>
      <c r="V30" s="53">
        <f t="shared" si="2"/>
        <v>0</v>
      </c>
      <c r="W30" s="53">
        <f t="shared" si="3"/>
        <v>0</v>
      </c>
      <c r="X30" s="53">
        <f t="shared" si="4"/>
        <v>0</v>
      </c>
      <c r="Y30" s="53">
        <f t="shared" si="5"/>
        <v>0</v>
      </c>
    </row>
    <row r="31" spans="2:25" ht="22.5" customHeight="1">
      <c r="B31" s="87"/>
      <c r="C31" s="63"/>
      <c r="D31" s="67"/>
      <c r="E31" s="67"/>
      <c r="F31" s="67"/>
      <c r="G31" s="64"/>
      <c r="H31" s="88"/>
      <c r="I31" s="89" t="s">
        <v>6</v>
      </c>
      <c r="J31" s="90"/>
      <c r="K31" s="91" t="s">
        <v>2</v>
      </c>
      <c r="L31" s="91" t="str">
        <f t="shared" si="6"/>
        <v/>
      </c>
      <c r="M31" s="91" t="s">
        <v>3</v>
      </c>
      <c r="N31" s="91" t="str">
        <f t="shared" si="7"/>
        <v/>
      </c>
      <c r="O31" s="92" t="s">
        <v>4</v>
      </c>
      <c r="P31" s="79"/>
      <c r="Q31" s="79"/>
      <c r="S31" s="53" t="str">
        <f t="shared" si="8"/>
        <v/>
      </c>
      <c r="T31" s="80">
        <f t="shared" si="0"/>
        <v>1</v>
      </c>
      <c r="U31" s="80">
        <f t="shared" si="1"/>
        <v>1</v>
      </c>
      <c r="V31" s="53">
        <f t="shared" si="2"/>
        <v>0</v>
      </c>
      <c r="W31" s="53">
        <f t="shared" si="3"/>
        <v>0</v>
      </c>
      <c r="X31" s="53">
        <f t="shared" si="4"/>
        <v>0</v>
      </c>
      <c r="Y31" s="53">
        <f t="shared" si="5"/>
        <v>0</v>
      </c>
    </row>
    <row r="32" spans="2:25" ht="22.5" customHeight="1">
      <c r="B32" s="87"/>
      <c r="C32" s="63"/>
      <c r="D32" s="67"/>
      <c r="E32" s="67"/>
      <c r="F32" s="67"/>
      <c r="G32" s="64"/>
      <c r="H32" s="88"/>
      <c r="I32" s="89" t="s">
        <v>6</v>
      </c>
      <c r="J32" s="90"/>
      <c r="K32" s="91" t="s">
        <v>2</v>
      </c>
      <c r="L32" s="91" t="str">
        <f t="shared" si="6"/>
        <v/>
      </c>
      <c r="M32" s="91" t="s">
        <v>3</v>
      </c>
      <c r="N32" s="91" t="str">
        <f t="shared" si="7"/>
        <v/>
      </c>
      <c r="O32" s="92" t="s">
        <v>4</v>
      </c>
      <c r="P32" s="79"/>
      <c r="Q32" s="79"/>
      <c r="S32" s="53" t="str">
        <f t="shared" si="8"/>
        <v/>
      </c>
      <c r="T32" s="80">
        <f t="shared" si="0"/>
        <v>1</v>
      </c>
      <c r="U32" s="80">
        <f t="shared" si="1"/>
        <v>1</v>
      </c>
      <c r="V32" s="53">
        <f t="shared" si="2"/>
        <v>0</v>
      </c>
      <c r="W32" s="53">
        <f t="shared" si="3"/>
        <v>0</v>
      </c>
      <c r="X32" s="53">
        <f t="shared" si="4"/>
        <v>0</v>
      </c>
      <c r="Y32" s="53">
        <f t="shared" si="5"/>
        <v>0</v>
      </c>
    </row>
    <row r="33" spans="2:26" ht="22.5" customHeight="1">
      <c r="B33" s="87"/>
      <c r="C33" s="63"/>
      <c r="D33" s="67"/>
      <c r="E33" s="67"/>
      <c r="F33" s="67"/>
      <c r="G33" s="64"/>
      <c r="H33" s="88"/>
      <c r="I33" s="89" t="s">
        <v>6</v>
      </c>
      <c r="J33" s="90"/>
      <c r="K33" s="91" t="s">
        <v>2</v>
      </c>
      <c r="L33" s="91" t="str">
        <f t="shared" ref="L33:L36" si="9">IF(J33="","",X33)</f>
        <v/>
      </c>
      <c r="M33" s="91" t="s">
        <v>3</v>
      </c>
      <c r="N33" s="91" t="str">
        <f t="shared" ref="N33:N36" si="10">IF(J33="","",Y33)</f>
        <v/>
      </c>
      <c r="O33" s="92" t="s">
        <v>4</v>
      </c>
      <c r="P33" s="79"/>
      <c r="Q33" s="79"/>
      <c r="T33" s="80"/>
      <c r="U33" s="80"/>
    </row>
    <row r="34" spans="2:26" ht="22.5" customHeight="1">
      <c r="B34" s="87"/>
      <c r="C34" s="63"/>
      <c r="D34" s="67"/>
      <c r="E34" s="67"/>
      <c r="F34" s="67"/>
      <c r="G34" s="64"/>
      <c r="H34" s="88"/>
      <c r="I34" s="89" t="s">
        <v>6</v>
      </c>
      <c r="J34" s="90"/>
      <c r="K34" s="91" t="s">
        <v>2</v>
      </c>
      <c r="L34" s="91" t="str">
        <f t="shared" si="9"/>
        <v/>
      </c>
      <c r="M34" s="91" t="s">
        <v>3</v>
      </c>
      <c r="N34" s="91" t="str">
        <f t="shared" si="10"/>
        <v/>
      </c>
      <c r="O34" s="92" t="s">
        <v>4</v>
      </c>
      <c r="P34" s="79"/>
      <c r="Q34" s="79"/>
      <c r="T34" s="80"/>
      <c r="U34" s="80"/>
    </row>
    <row r="35" spans="2:26" ht="22.5" customHeight="1">
      <c r="B35" s="87"/>
      <c r="C35" s="63"/>
      <c r="D35" s="67"/>
      <c r="E35" s="67"/>
      <c r="F35" s="67"/>
      <c r="G35" s="64"/>
      <c r="H35" s="88"/>
      <c r="I35" s="89" t="s">
        <v>6</v>
      </c>
      <c r="J35" s="90"/>
      <c r="K35" s="91" t="s">
        <v>2</v>
      </c>
      <c r="L35" s="91" t="str">
        <f t="shared" si="9"/>
        <v/>
      </c>
      <c r="M35" s="91" t="s">
        <v>3</v>
      </c>
      <c r="N35" s="91" t="str">
        <f t="shared" si="10"/>
        <v/>
      </c>
      <c r="O35" s="92" t="s">
        <v>4</v>
      </c>
      <c r="P35" s="79"/>
      <c r="Q35" s="79"/>
      <c r="T35" s="80"/>
      <c r="U35" s="80"/>
    </row>
    <row r="36" spans="2:26" ht="22.5" customHeight="1">
      <c r="B36" s="87"/>
      <c r="C36" s="63"/>
      <c r="D36" s="67"/>
      <c r="E36" s="67"/>
      <c r="F36" s="67"/>
      <c r="G36" s="64"/>
      <c r="H36" s="88"/>
      <c r="I36" s="89" t="s">
        <v>6</v>
      </c>
      <c r="J36" s="90"/>
      <c r="K36" s="91" t="s">
        <v>2</v>
      </c>
      <c r="L36" s="91" t="str">
        <f t="shared" si="9"/>
        <v/>
      </c>
      <c r="M36" s="91" t="s">
        <v>3</v>
      </c>
      <c r="N36" s="91" t="str">
        <f t="shared" si="10"/>
        <v/>
      </c>
      <c r="O36" s="92" t="s">
        <v>4</v>
      </c>
      <c r="P36" s="79"/>
      <c r="Q36" s="79"/>
      <c r="T36" s="80"/>
      <c r="U36" s="80"/>
    </row>
    <row r="37" spans="2:26" ht="22.5" customHeight="1">
      <c r="B37" s="87"/>
      <c r="C37" s="63"/>
      <c r="D37" s="67"/>
      <c r="E37" s="67"/>
      <c r="F37" s="67"/>
      <c r="G37" s="64"/>
      <c r="H37" s="88"/>
      <c r="I37" s="89" t="s">
        <v>6</v>
      </c>
      <c r="J37" s="90"/>
      <c r="K37" s="91" t="s">
        <v>2</v>
      </c>
      <c r="L37" s="91" t="str">
        <f t="shared" si="6"/>
        <v/>
      </c>
      <c r="M37" s="91" t="s">
        <v>3</v>
      </c>
      <c r="N37" s="91" t="str">
        <f t="shared" si="7"/>
        <v/>
      </c>
      <c r="O37" s="92" t="s">
        <v>4</v>
      </c>
      <c r="P37" s="79"/>
      <c r="Q37" s="79"/>
      <c r="S37" s="53" t="str">
        <f>IF(H37="","",IF(H37&lt;J32,"重複",""))</f>
        <v/>
      </c>
      <c r="T37" s="80">
        <f t="shared" si="0"/>
        <v>1</v>
      </c>
      <c r="U37" s="80">
        <f t="shared" si="1"/>
        <v>1</v>
      </c>
      <c r="V37" s="53">
        <f t="shared" si="2"/>
        <v>0</v>
      </c>
      <c r="W37" s="53">
        <f t="shared" si="3"/>
        <v>0</v>
      </c>
      <c r="X37" s="53">
        <f t="shared" si="4"/>
        <v>0</v>
      </c>
      <c r="Y37" s="53">
        <f t="shared" si="5"/>
        <v>0</v>
      </c>
    </row>
    <row r="38" spans="2:26" ht="22.5" customHeight="1">
      <c r="B38" s="87"/>
      <c r="C38" s="63"/>
      <c r="D38" s="67"/>
      <c r="E38" s="67"/>
      <c r="F38" s="67"/>
      <c r="G38" s="64"/>
      <c r="H38" s="88"/>
      <c r="I38" s="89" t="s">
        <v>6</v>
      </c>
      <c r="J38" s="90"/>
      <c r="K38" s="91" t="s">
        <v>2</v>
      </c>
      <c r="L38" s="91" t="str">
        <f t="shared" si="6"/>
        <v/>
      </c>
      <c r="M38" s="91" t="s">
        <v>3</v>
      </c>
      <c r="N38" s="91" t="str">
        <f t="shared" si="7"/>
        <v/>
      </c>
      <c r="O38" s="92" t="s">
        <v>4</v>
      </c>
      <c r="P38" s="79"/>
      <c r="Q38" s="79"/>
      <c r="S38" s="53" t="str">
        <f t="shared" si="8"/>
        <v/>
      </c>
      <c r="T38" s="80">
        <f t="shared" si="0"/>
        <v>1</v>
      </c>
      <c r="U38" s="80">
        <f t="shared" si="1"/>
        <v>1</v>
      </c>
      <c r="V38" s="53">
        <f t="shared" si="2"/>
        <v>0</v>
      </c>
      <c r="W38" s="53">
        <f t="shared" si="3"/>
        <v>0</v>
      </c>
      <c r="X38" s="53">
        <f t="shared" si="4"/>
        <v>0</v>
      </c>
      <c r="Y38" s="53">
        <f t="shared" si="5"/>
        <v>0</v>
      </c>
    </row>
    <row r="39" spans="2:26" ht="22.5" customHeight="1">
      <c r="B39" s="87"/>
      <c r="C39" s="63"/>
      <c r="D39" s="67"/>
      <c r="E39" s="67"/>
      <c r="F39" s="67"/>
      <c r="G39" s="64"/>
      <c r="H39" s="88"/>
      <c r="I39" s="89" t="s">
        <v>6</v>
      </c>
      <c r="J39" s="90"/>
      <c r="K39" s="91" t="s">
        <v>2</v>
      </c>
      <c r="L39" s="91" t="str">
        <f t="shared" si="6"/>
        <v/>
      </c>
      <c r="M39" s="91" t="s">
        <v>3</v>
      </c>
      <c r="N39" s="91" t="str">
        <f t="shared" si="7"/>
        <v/>
      </c>
      <c r="O39" s="92" t="s">
        <v>4</v>
      </c>
      <c r="P39" s="79"/>
      <c r="Q39" s="79"/>
      <c r="S39" s="53" t="str">
        <f t="shared" si="8"/>
        <v/>
      </c>
      <c r="T39" s="80">
        <f t="shared" si="0"/>
        <v>1</v>
      </c>
      <c r="U39" s="80">
        <f t="shared" si="1"/>
        <v>1</v>
      </c>
      <c r="V39" s="53">
        <f t="shared" si="2"/>
        <v>0</v>
      </c>
      <c r="W39" s="53">
        <f t="shared" si="3"/>
        <v>0</v>
      </c>
      <c r="X39" s="53">
        <f t="shared" si="4"/>
        <v>0</v>
      </c>
      <c r="Y39" s="53">
        <f t="shared" si="5"/>
        <v>0</v>
      </c>
    </row>
    <row r="40" spans="2:26" ht="13.5" customHeight="1">
      <c r="B40" s="93"/>
      <c r="C40" s="93"/>
      <c r="D40" s="93"/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U40" s="53" t="s">
        <v>90</v>
      </c>
      <c r="V40" s="53">
        <f>SUM(V20:V39)</f>
        <v>0</v>
      </c>
      <c r="W40" s="53">
        <f>SUM(W20:W39)</f>
        <v>0</v>
      </c>
      <c r="X40" s="53">
        <f>ROUNDDOWN((V40+W40)/12,0)</f>
        <v>0</v>
      </c>
      <c r="Y40" s="53">
        <f>V40+W40-12*X40</f>
        <v>0</v>
      </c>
      <c r="Z40" s="53">
        <f>V40+W40</f>
        <v>0</v>
      </c>
    </row>
    <row r="41" spans="2:26" ht="20.100000000000001" customHeight="1">
      <c r="B41" s="95"/>
      <c r="C41" s="95"/>
      <c r="D41" s="95"/>
      <c r="E41" s="95"/>
      <c r="F41" s="96"/>
      <c r="G41" s="96"/>
      <c r="H41" s="114"/>
      <c r="I41" s="99"/>
      <c r="J41" s="114"/>
      <c r="K41" s="39"/>
      <c r="L41" s="97"/>
      <c r="M41" s="97"/>
      <c r="N41" s="97"/>
      <c r="O41" s="97"/>
      <c r="P41" s="57"/>
      <c r="Q41" s="57"/>
      <c r="U41" s="53" t="s">
        <v>86</v>
      </c>
      <c r="V41" s="53">
        <f>SUMIF($B$20:$B$39,$T$45,V20:V39)</f>
        <v>0</v>
      </c>
      <c r="W41" s="53">
        <f>SUMIF($B$20:$B$39,$T$45,W20:W39)</f>
        <v>0</v>
      </c>
      <c r="X41" s="53">
        <f>ROUNDDOWN((V41+W41)/12,0)</f>
        <v>0</v>
      </c>
      <c r="Y41" s="53">
        <f>V41+W41-12*X41</f>
        <v>0</v>
      </c>
      <c r="Z41" s="53">
        <f>V41+W41</f>
        <v>0</v>
      </c>
    </row>
    <row r="42" spans="2:26" ht="20.100000000000001" customHeight="1">
      <c r="B42" s="95"/>
      <c r="C42" s="95"/>
      <c r="D42" s="95"/>
      <c r="E42" s="95"/>
      <c r="F42" s="98"/>
      <c r="G42" s="98"/>
      <c r="H42" s="38"/>
      <c r="I42" s="99"/>
      <c r="J42" s="38"/>
      <c r="K42" s="39"/>
      <c r="L42" s="39"/>
      <c r="M42" s="39"/>
      <c r="N42" s="39"/>
      <c r="O42" s="39"/>
      <c r="P42" s="40"/>
      <c r="Q42" s="40"/>
      <c r="U42" s="53" t="s">
        <v>87</v>
      </c>
      <c r="V42" s="53">
        <f>SUMIF($B$20:$B$39,$T$46,V20:V39)</f>
        <v>0</v>
      </c>
      <c r="W42" s="53">
        <f>SUMIF($B$20:$B$39,$T$46,W20:W39)</f>
        <v>0</v>
      </c>
      <c r="X42" s="53">
        <f>ROUNDDOWN((V42+W42)/12,0)</f>
        <v>0</v>
      </c>
      <c r="Y42" s="53">
        <f>V42+W42-12*X42</f>
        <v>0</v>
      </c>
      <c r="Z42" s="53">
        <f>V42+W42</f>
        <v>0</v>
      </c>
    </row>
    <row r="43" spans="2:26" ht="20.100000000000001" customHeight="1">
      <c r="T43" s="100" t="s">
        <v>88</v>
      </c>
    </row>
    <row r="44" spans="2:26" ht="20.100000000000001" customHeight="1">
      <c r="T44" s="71"/>
    </row>
    <row r="45" spans="2:26" ht="20.100000000000001" customHeight="1">
      <c r="T45" s="71" t="s">
        <v>86</v>
      </c>
    </row>
    <row r="46" spans="2:26" ht="20.100000000000001" customHeight="1">
      <c r="T46" s="71" t="s">
        <v>87</v>
      </c>
    </row>
    <row r="47" spans="2:26" ht="20.100000000000001" customHeight="1">
      <c r="T47" s="71"/>
    </row>
    <row r="48" spans="2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</sheetData>
  <sheetProtection formatCells="0"/>
  <mergeCells count="48">
    <mergeCell ref="C35:G35"/>
    <mergeCell ref="C36:G36"/>
    <mergeCell ref="C37:G37"/>
    <mergeCell ref="C38:G38"/>
    <mergeCell ref="C39:G3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18:G19"/>
    <mergeCell ref="B12:D12"/>
    <mergeCell ref="B14:C14"/>
    <mergeCell ref="B15:C15"/>
    <mergeCell ref="F14:G14"/>
    <mergeCell ref="H14:O14"/>
    <mergeCell ref="H15:O15"/>
    <mergeCell ref="D14:E14"/>
    <mergeCell ref="D15:E15"/>
    <mergeCell ref="B2:C2"/>
    <mergeCell ref="B5:Q5"/>
    <mergeCell ref="B3:Q3"/>
    <mergeCell ref="G7:J7"/>
    <mergeCell ref="G8:J8"/>
    <mergeCell ref="G9:J9"/>
    <mergeCell ref="G10:J10"/>
    <mergeCell ref="H18:I18"/>
    <mergeCell ref="J18:O18"/>
    <mergeCell ref="H13:O13"/>
    <mergeCell ref="F16:G16"/>
    <mergeCell ref="H16:O16"/>
    <mergeCell ref="F15:G15"/>
    <mergeCell ref="D16:E16"/>
    <mergeCell ref="B16:C16"/>
    <mergeCell ref="B18:B19"/>
    <mergeCell ref="F41:G41"/>
    <mergeCell ref="F42:G42"/>
    <mergeCell ref="B40:E42"/>
  </mergeCells>
  <phoneticPr fontId="1"/>
  <conditionalFormatting sqref="J20:J39">
    <cfRule type="expression" dxfId="3" priority="1">
      <formula>J20&lt;&gt;""</formula>
    </cfRule>
  </conditionalFormatting>
  <conditionalFormatting sqref="H20:H39">
    <cfRule type="expression" dxfId="2" priority="4">
      <formula>H20&lt;&gt;""</formula>
    </cfRule>
  </conditionalFormatting>
  <conditionalFormatting sqref="H20:H39">
    <cfRule type="expression" dxfId="1" priority="3">
      <formula>H20&lt;&gt;""</formula>
    </cfRule>
  </conditionalFormatting>
  <conditionalFormatting sqref="J20:J39">
    <cfRule type="expression" dxfId="0" priority="2">
      <formula>J20&lt;&gt;""</formula>
    </cfRule>
  </conditionalFormatting>
  <dataValidations xWindow="720" yWindow="685" count="2">
    <dataValidation type="date" operator="greaterThanOrEqual" allowBlank="1" showInputMessage="1" showErrorMessage="1" error="西暦で「年月」を入力してください_x000a_（例）「平成25年4月」の場合_x000a_　　　　→　「2013/4」と入力" prompt="西暦で「年月」を入力してください_x000a_（例）「平成25年4月」の場合_x000a_　　　　→　「2013/4」と入力" sqref="J20:J39 H20:H39" xr:uid="{0C0F15A2-09BF-498D-A6D2-D0F7037E57EA}">
      <formula1>18264</formula1>
    </dataValidation>
    <dataValidation type="list" allowBlank="1" showInputMessage="1" showErrorMessage="1" sqref="B20:B39" xr:uid="{C896C360-7140-47B1-BD03-CB6137B7D35B}">
      <formula1>職長欄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scale="85" orientation="portrait" cellComments="asDisplayed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7DEA-12F0-41ED-890E-E13F2613F58E}">
  <dimension ref="E2:M38"/>
  <sheetViews>
    <sheetView topLeftCell="A16" workbookViewId="0">
      <selection activeCell="E3" sqref="E3:E37"/>
    </sheetView>
  </sheetViews>
  <sheetFormatPr defaultColWidth="8.75" defaultRowHeight="13.5"/>
  <cols>
    <col min="1" max="3" width="8.75" style="1"/>
    <col min="4" max="4" width="1" style="1" customWidth="1"/>
    <col min="5" max="5" width="30.125" style="5" customWidth="1"/>
    <col min="6" max="6" width="2.25" style="1" customWidth="1"/>
    <col min="7" max="7" width="14.875" style="3" customWidth="1"/>
    <col min="8" max="8" width="11.875" style="3" hidden="1" customWidth="1"/>
    <col min="9" max="9" width="11.375" style="4" customWidth="1"/>
    <col min="10" max="10" width="1.375" style="4" customWidth="1"/>
    <col min="11" max="11" width="14.875" style="3" customWidth="1"/>
    <col min="12" max="12" width="11.875" style="3" hidden="1" customWidth="1"/>
    <col min="13" max="13" width="11.375" style="4" customWidth="1"/>
    <col min="14" max="16384" width="8.75" style="1"/>
  </cols>
  <sheetData>
    <row r="2" spans="5:13" ht="14.25" thickBot="1">
      <c r="E2" s="1"/>
      <c r="G2" s="2" t="s">
        <v>7</v>
      </c>
    </row>
    <row r="3" spans="5:13" ht="14.25" thickTop="1">
      <c r="E3" s="42" t="s">
        <v>78</v>
      </c>
      <c r="G3" s="45" t="s">
        <v>8</v>
      </c>
      <c r="H3" s="46"/>
      <c r="I3" s="47"/>
      <c r="K3" s="48" t="s">
        <v>9</v>
      </c>
      <c r="L3" s="49"/>
      <c r="M3" s="50"/>
    </row>
    <row r="4" spans="5:13" s="5" customFormat="1" ht="14.25" thickBot="1">
      <c r="E4" s="43"/>
      <c r="G4" s="6" t="s">
        <v>10</v>
      </c>
      <c r="H4" s="7"/>
      <c r="I4" s="8" t="s">
        <v>11</v>
      </c>
      <c r="J4" s="9"/>
      <c r="K4" s="10" t="s">
        <v>10</v>
      </c>
      <c r="L4" s="11"/>
      <c r="M4" s="12" t="s">
        <v>11</v>
      </c>
    </row>
    <row r="5" spans="5:13">
      <c r="E5" s="43"/>
      <c r="G5" s="13" t="s">
        <v>94</v>
      </c>
      <c r="H5" s="14">
        <f>VALUE(CONCATENATE(I5,"/",1,"/",1))</f>
        <v>44197</v>
      </c>
      <c r="I5" s="15">
        <v>2021</v>
      </c>
      <c r="J5" s="9"/>
      <c r="K5" s="13" t="s">
        <v>13</v>
      </c>
      <c r="L5" s="14">
        <f>VALUE(CONCATENATE(M5,"/",1,"/",1))</f>
        <v>32509</v>
      </c>
      <c r="M5" s="15">
        <v>1989</v>
      </c>
    </row>
    <row r="6" spans="5:13">
      <c r="E6" s="43"/>
      <c r="G6" s="13" t="s">
        <v>12</v>
      </c>
      <c r="H6" s="14">
        <f>VALUE(CONCATENATE(I6,"/",1,"/",1))</f>
        <v>43831</v>
      </c>
      <c r="I6" s="15">
        <v>2020</v>
      </c>
      <c r="J6" s="9"/>
      <c r="K6" s="16" t="s">
        <v>15</v>
      </c>
      <c r="L6" s="18">
        <f t="shared" ref="L6:L37" si="0">VALUE(CONCATENATE(M6,"/",1,"/",1))</f>
        <v>32143</v>
      </c>
      <c r="M6" s="19">
        <v>1988</v>
      </c>
    </row>
    <row r="7" spans="5:13">
      <c r="E7" s="43"/>
      <c r="G7" s="16" t="s">
        <v>14</v>
      </c>
      <c r="H7" s="17">
        <f t="shared" ref="H7:H38" si="1">VALUE(CONCATENATE(I7,"/",1,"/",1))</f>
        <v>43466</v>
      </c>
      <c r="I7" s="51">
        <v>2019</v>
      </c>
      <c r="J7" s="9"/>
      <c r="K7" s="16" t="s">
        <v>17</v>
      </c>
      <c r="L7" s="18">
        <f t="shared" si="0"/>
        <v>31778</v>
      </c>
      <c r="M7" s="19">
        <v>1987</v>
      </c>
    </row>
    <row r="8" spans="5:13" ht="14.25" thickBot="1">
      <c r="E8" s="43"/>
      <c r="G8" s="20" t="s">
        <v>16</v>
      </c>
      <c r="H8" s="21" t="e">
        <f t="shared" si="1"/>
        <v>#VALUE!</v>
      </c>
      <c r="I8" s="52"/>
      <c r="J8" s="9"/>
      <c r="K8" s="25" t="s">
        <v>19</v>
      </c>
      <c r="L8" s="26">
        <f t="shared" si="0"/>
        <v>31413</v>
      </c>
      <c r="M8" s="27">
        <v>1986</v>
      </c>
    </row>
    <row r="9" spans="5:13" ht="14.25" thickTop="1">
      <c r="E9" s="43"/>
      <c r="G9" s="22" t="s">
        <v>18</v>
      </c>
      <c r="H9" s="23">
        <f t="shared" si="1"/>
        <v>43101</v>
      </c>
      <c r="I9" s="24">
        <v>2018</v>
      </c>
      <c r="J9" s="9"/>
      <c r="K9" s="28" t="s">
        <v>21</v>
      </c>
      <c r="L9" s="29">
        <f t="shared" si="0"/>
        <v>31048</v>
      </c>
      <c r="M9" s="30">
        <v>1985</v>
      </c>
    </row>
    <row r="10" spans="5:13">
      <c r="E10" s="43"/>
      <c r="G10" s="16" t="s">
        <v>20</v>
      </c>
      <c r="H10" s="18">
        <f t="shared" si="1"/>
        <v>42736</v>
      </c>
      <c r="I10" s="19">
        <v>2017</v>
      </c>
      <c r="J10" s="9"/>
      <c r="K10" s="16" t="s">
        <v>23</v>
      </c>
      <c r="L10" s="18">
        <f t="shared" si="0"/>
        <v>30682</v>
      </c>
      <c r="M10" s="19">
        <v>1984</v>
      </c>
    </row>
    <row r="11" spans="5:13">
      <c r="E11" s="43"/>
      <c r="G11" s="16" t="s">
        <v>22</v>
      </c>
      <c r="H11" s="18">
        <f t="shared" si="1"/>
        <v>42370</v>
      </c>
      <c r="I11" s="19">
        <v>2016</v>
      </c>
      <c r="J11" s="9"/>
      <c r="K11" s="16" t="s">
        <v>25</v>
      </c>
      <c r="L11" s="18">
        <f t="shared" si="0"/>
        <v>30317</v>
      </c>
      <c r="M11" s="19">
        <v>1983</v>
      </c>
    </row>
    <row r="12" spans="5:13">
      <c r="E12" s="43"/>
      <c r="G12" s="16" t="s">
        <v>24</v>
      </c>
      <c r="H12" s="18">
        <f t="shared" si="1"/>
        <v>42005</v>
      </c>
      <c r="I12" s="19">
        <v>2015</v>
      </c>
      <c r="J12" s="9"/>
      <c r="K12" s="16" t="s">
        <v>27</v>
      </c>
      <c r="L12" s="18">
        <f t="shared" si="0"/>
        <v>29952</v>
      </c>
      <c r="M12" s="19">
        <v>1982</v>
      </c>
    </row>
    <row r="13" spans="5:13">
      <c r="E13" s="43"/>
      <c r="G13" s="31" t="s">
        <v>26</v>
      </c>
      <c r="H13" s="32">
        <f t="shared" si="1"/>
        <v>41640</v>
      </c>
      <c r="I13" s="33">
        <v>2014</v>
      </c>
      <c r="J13" s="9"/>
      <c r="K13" s="31" t="s">
        <v>29</v>
      </c>
      <c r="L13" s="32">
        <f t="shared" si="0"/>
        <v>29587</v>
      </c>
      <c r="M13" s="33">
        <v>1981</v>
      </c>
    </row>
    <row r="14" spans="5:13">
      <c r="E14" s="43"/>
      <c r="G14" s="22" t="s">
        <v>28</v>
      </c>
      <c r="H14" s="23">
        <f t="shared" si="1"/>
        <v>41275</v>
      </c>
      <c r="I14" s="24">
        <v>2013</v>
      </c>
      <c r="J14" s="9"/>
      <c r="K14" s="28" t="s">
        <v>31</v>
      </c>
      <c r="L14" s="29">
        <f t="shared" si="0"/>
        <v>29221</v>
      </c>
      <c r="M14" s="30">
        <v>1980</v>
      </c>
    </row>
    <row r="15" spans="5:13">
      <c r="E15" s="43"/>
      <c r="G15" s="16" t="s">
        <v>30</v>
      </c>
      <c r="H15" s="18">
        <f t="shared" si="1"/>
        <v>40909</v>
      </c>
      <c r="I15" s="19">
        <v>2012</v>
      </c>
      <c r="J15" s="9"/>
      <c r="K15" s="16" t="s">
        <v>33</v>
      </c>
      <c r="L15" s="18">
        <f t="shared" si="0"/>
        <v>28856</v>
      </c>
      <c r="M15" s="19">
        <v>1979</v>
      </c>
    </row>
    <row r="16" spans="5:13">
      <c r="E16" s="43"/>
      <c r="G16" s="16" t="s">
        <v>32</v>
      </c>
      <c r="H16" s="18">
        <f t="shared" si="1"/>
        <v>40544</v>
      </c>
      <c r="I16" s="19">
        <v>2011</v>
      </c>
      <c r="J16" s="9"/>
      <c r="K16" s="16" t="s">
        <v>35</v>
      </c>
      <c r="L16" s="18">
        <f t="shared" si="0"/>
        <v>28491</v>
      </c>
      <c r="M16" s="19">
        <v>1978</v>
      </c>
    </row>
    <row r="17" spans="5:13">
      <c r="E17" s="43"/>
      <c r="G17" s="16" t="s">
        <v>34</v>
      </c>
      <c r="H17" s="18">
        <f t="shared" si="1"/>
        <v>40179</v>
      </c>
      <c r="I17" s="19">
        <v>2010</v>
      </c>
      <c r="J17" s="9"/>
      <c r="K17" s="16" t="s">
        <v>37</v>
      </c>
      <c r="L17" s="18">
        <f t="shared" si="0"/>
        <v>28126</v>
      </c>
      <c r="M17" s="19">
        <v>1977</v>
      </c>
    </row>
    <row r="18" spans="5:13" ht="14.25" thickBot="1">
      <c r="E18" s="43"/>
      <c r="G18" s="25" t="s">
        <v>36</v>
      </c>
      <c r="H18" s="26">
        <f t="shared" si="1"/>
        <v>39814</v>
      </c>
      <c r="I18" s="27">
        <v>2009</v>
      </c>
      <c r="J18" s="9"/>
      <c r="K18" s="25" t="s">
        <v>39</v>
      </c>
      <c r="L18" s="26">
        <f t="shared" si="0"/>
        <v>27760</v>
      </c>
      <c r="M18" s="27">
        <v>1976</v>
      </c>
    </row>
    <row r="19" spans="5:13" ht="14.25" thickTop="1">
      <c r="E19" s="43"/>
      <c r="G19" s="22" t="s">
        <v>38</v>
      </c>
      <c r="H19" s="23">
        <f t="shared" si="1"/>
        <v>39448</v>
      </c>
      <c r="I19" s="24">
        <v>2008</v>
      </c>
      <c r="J19" s="9"/>
      <c r="K19" s="28" t="s">
        <v>41</v>
      </c>
      <c r="L19" s="29">
        <f t="shared" si="0"/>
        <v>27395</v>
      </c>
      <c r="M19" s="30">
        <v>1975</v>
      </c>
    </row>
    <row r="20" spans="5:13">
      <c r="E20" s="43"/>
      <c r="G20" s="16" t="s">
        <v>40</v>
      </c>
      <c r="H20" s="18">
        <f t="shared" si="1"/>
        <v>39083</v>
      </c>
      <c r="I20" s="19">
        <v>2007</v>
      </c>
      <c r="J20" s="9"/>
      <c r="K20" s="16" t="s">
        <v>43</v>
      </c>
      <c r="L20" s="18">
        <f t="shared" si="0"/>
        <v>27030</v>
      </c>
      <c r="M20" s="19">
        <v>1974</v>
      </c>
    </row>
    <row r="21" spans="5:13">
      <c r="E21" s="43"/>
      <c r="G21" s="16" t="s">
        <v>42</v>
      </c>
      <c r="H21" s="18">
        <f t="shared" si="1"/>
        <v>38718</v>
      </c>
      <c r="I21" s="19">
        <v>2006</v>
      </c>
      <c r="J21" s="9"/>
      <c r="K21" s="16" t="s">
        <v>45</v>
      </c>
      <c r="L21" s="18">
        <f t="shared" si="0"/>
        <v>26665</v>
      </c>
      <c r="M21" s="19">
        <v>1973</v>
      </c>
    </row>
    <row r="22" spans="5:13">
      <c r="E22" s="43"/>
      <c r="G22" s="16" t="s">
        <v>44</v>
      </c>
      <c r="H22" s="18">
        <f t="shared" si="1"/>
        <v>38353</v>
      </c>
      <c r="I22" s="19">
        <v>2005</v>
      </c>
      <c r="J22" s="9"/>
      <c r="K22" s="16" t="s">
        <v>47</v>
      </c>
      <c r="L22" s="18">
        <f t="shared" si="0"/>
        <v>26299</v>
      </c>
      <c r="M22" s="19">
        <v>1972</v>
      </c>
    </row>
    <row r="23" spans="5:13">
      <c r="E23" s="43"/>
      <c r="G23" s="31" t="s">
        <v>46</v>
      </c>
      <c r="H23" s="32">
        <f t="shared" si="1"/>
        <v>37987</v>
      </c>
      <c r="I23" s="33">
        <v>2004</v>
      </c>
      <c r="J23" s="9"/>
      <c r="K23" s="31" t="s">
        <v>49</v>
      </c>
      <c r="L23" s="32">
        <f t="shared" si="0"/>
        <v>25934</v>
      </c>
      <c r="M23" s="33">
        <v>1971</v>
      </c>
    </row>
    <row r="24" spans="5:13">
      <c r="E24" s="43"/>
      <c r="G24" s="22" t="s">
        <v>48</v>
      </c>
      <c r="H24" s="23">
        <f t="shared" si="1"/>
        <v>37622</v>
      </c>
      <c r="I24" s="24">
        <v>2003</v>
      </c>
      <c r="J24" s="9"/>
      <c r="K24" s="28" t="s">
        <v>51</v>
      </c>
      <c r="L24" s="29">
        <f t="shared" si="0"/>
        <v>25569</v>
      </c>
      <c r="M24" s="30">
        <v>1970</v>
      </c>
    </row>
    <row r="25" spans="5:13">
      <c r="E25" s="43"/>
      <c r="G25" s="16" t="s">
        <v>50</v>
      </c>
      <c r="H25" s="18">
        <f t="shared" si="1"/>
        <v>37257</v>
      </c>
      <c r="I25" s="19">
        <v>2002</v>
      </c>
      <c r="J25" s="9"/>
      <c r="K25" s="16" t="s">
        <v>53</v>
      </c>
      <c r="L25" s="18">
        <f t="shared" si="0"/>
        <v>25204</v>
      </c>
      <c r="M25" s="19">
        <v>1969</v>
      </c>
    </row>
    <row r="26" spans="5:13">
      <c r="E26" s="43"/>
      <c r="G26" s="16" t="s">
        <v>52</v>
      </c>
      <c r="H26" s="18">
        <f t="shared" si="1"/>
        <v>36892</v>
      </c>
      <c r="I26" s="19">
        <v>2001</v>
      </c>
      <c r="J26" s="9"/>
      <c r="K26" s="16" t="s">
        <v>55</v>
      </c>
      <c r="L26" s="18">
        <f t="shared" si="0"/>
        <v>24838</v>
      </c>
      <c r="M26" s="19">
        <v>1968</v>
      </c>
    </row>
    <row r="27" spans="5:13">
      <c r="E27" s="43"/>
      <c r="G27" s="16" t="s">
        <v>54</v>
      </c>
      <c r="H27" s="18">
        <f t="shared" si="1"/>
        <v>36526</v>
      </c>
      <c r="I27" s="19">
        <v>2000</v>
      </c>
      <c r="J27" s="9"/>
      <c r="K27" s="16" t="s">
        <v>57</v>
      </c>
      <c r="L27" s="18">
        <f t="shared" si="0"/>
        <v>24473</v>
      </c>
      <c r="M27" s="19">
        <v>1967</v>
      </c>
    </row>
    <row r="28" spans="5:13" ht="14.25" thickBot="1">
      <c r="E28" s="43"/>
      <c r="G28" s="25" t="s">
        <v>56</v>
      </c>
      <c r="H28" s="26">
        <f t="shared" si="1"/>
        <v>36161</v>
      </c>
      <c r="I28" s="27">
        <v>1999</v>
      </c>
      <c r="J28" s="9"/>
      <c r="K28" s="25" t="s">
        <v>59</v>
      </c>
      <c r="L28" s="26">
        <f t="shared" si="0"/>
        <v>24108</v>
      </c>
      <c r="M28" s="27">
        <v>1966</v>
      </c>
    </row>
    <row r="29" spans="5:13" ht="14.25" thickTop="1">
      <c r="E29" s="43"/>
      <c r="G29" s="22" t="s">
        <v>58</v>
      </c>
      <c r="H29" s="23">
        <f t="shared" si="1"/>
        <v>35796</v>
      </c>
      <c r="I29" s="24">
        <v>1998</v>
      </c>
      <c r="J29" s="9"/>
      <c r="K29" s="28" t="s">
        <v>61</v>
      </c>
      <c r="L29" s="29">
        <f t="shared" si="0"/>
        <v>23743</v>
      </c>
      <c r="M29" s="30">
        <v>1965</v>
      </c>
    </row>
    <row r="30" spans="5:13">
      <c r="E30" s="43"/>
      <c r="G30" s="16" t="s">
        <v>60</v>
      </c>
      <c r="H30" s="18">
        <f t="shared" si="1"/>
        <v>35431</v>
      </c>
      <c r="I30" s="19">
        <v>1997</v>
      </c>
      <c r="J30" s="9"/>
      <c r="K30" s="16" t="s">
        <v>63</v>
      </c>
      <c r="L30" s="18">
        <f t="shared" si="0"/>
        <v>23377</v>
      </c>
      <c r="M30" s="19">
        <v>1964</v>
      </c>
    </row>
    <row r="31" spans="5:13">
      <c r="E31" s="43"/>
      <c r="G31" s="16" t="s">
        <v>62</v>
      </c>
      <c r="H31" s="18">
        <f t="shared" si="1"/>
        <v>35065</v>
      </c>
      <c r="I31" s="19">
        <v>1996</v>
      </c>
      <c r="J31" s="9"/>
      <c r="K31" s="16" t="s">
        <v>65</v>
      </c>
      <c r="L31" s="18">
        <f t="shared" si="0"/>
        <v>23012</v>
      </c>
      <c r="M31" s="19">
        <v>1963</v>
      </c>
    </row>
    <row r="32" spans="5:13">
      <c r="E32" s="43"/>
      <c r="G32" s="16" t="s">
        <v>64</v>
      </c>
      <c r="H32" s="18">
        <f t="shared" si="1"/>
        <v>34700</v>
      </c>
      <c r="I32" s="19">
        <v>1995</v>
      </c>
      <c r="J32" s="9"/>
      <c r="K32" s="16" t="s">
        <v>67</v>
      </c>
      <c r="L32" s="18">
        <f t="shared" si="0"/>
        <v>22647</v>
      </c>
      <c r="M32" s="19">
        <v>1962</v>
      </c>
    </row>
    <row r="33" spans="5:13">
      <c r="E33" s="43"/>
      <c r="G33" s="31" t="s">
        <v>66</v>
      </c>
      <c r="H33" s="32">
        <f t="shared" si="1"/>
        <v>34335</v>
      </c>
      <c r="I33" s="33">
        <v>1994</v>
      </c>
      <c r="J33" s="9"/>
      <c r="K33" s="31" t="s">
        <v>69</v>
      </c>
      <c r="L33" s="32">
        <f t="shared" si="0"/>
        <v>22282</v>
      </c>
      <c r="M33" s="33">
        <v>1961</v>
      </c>
    </row>
    <row r="34" spans="5:13">
      <c r="E34" s="43"/>
      <c r="G34" s="22" t="s">
        <v>68</v>
      </c>
      <c r="H34" s="23">
        <f t="shared" si="1"/>
        <v>33970</v>
      </c>
      <c r="I34" s="24">
        <v>1993</v>
      </c>
      <c r="J34" s="9"/>
      <c r="K34" s="28" t="s">
        <v>71</v>
      </c>
      <c r="L34" s="29">
        <f t="shared" si="0"/>
        <v>21916</v>
      </c>
      <c r="M34" s="30">
        <v>1960</v>
      </c>
    </row>
    <row r="35" spans="5:13">
      <c r="E35" s="43"/>
      <c r="G35" s="16" t="s">
        <v>70</v>
      </c>
      <c r="H35" s="18">
        <f t="shared" si="1"/>
        <v>33604</v>
      </c>
      <c r="I35" s="19">
        <v>1992</v>
      </c>
      <c r="J35" s="9"/>
      <c r="K35" s="16" t="s">
        <v>73</v>
      </c>
      <c r="L35" s="18">
        <f t="shared" si="0"/>
        <v>21551</v>
      </c>
      <c r="M35" s="19">
        <v>1959</v>
      </c>
    </row>
    <row r="36" spans="5:13">
      <c r="E36" s="43"/>
      <c r="G36" s="16" t="s">
        <v>72</v>
      </c>
      <c r="H36" s="18">
        <f t="shared" si="1"/>
        <v>33239</v>
      </c>
      <c r="I36" s="19">
        <v>1991</v>
      </c>
      <c r="J36" s="9"/>
      <c r="K36" s="16" t="s">
        <v>75</v>
      </c>
      <c r="L36" s="18">
        <f t="shared" si="0"/>
        <v>21186</v>
      </c>
      <c r="M36" s="19">
        <v>1958</v>
      </c>
    </row>
    <row r="37" spans="5:13" ht="14.25" thickBot="1">
      <c r="E37" s="44"/>
      <c r="G37" s="16" t="s">
        <v>74</v>
      </c>
      <c r="H37" s="18">
        <f t="shared" si="1"/>
        <v>32874</v>
      </c>
      <c r="I37" s="19">
        <v>1990</v>
      </c>
      <c r="J37" s="9"/>
      <c r="K37" s="34" t="s">
        <v>77</v>
      </c>
      <c r="L37" s="35">
        <f t="shared" si="0"/>
        <v>20821</v>
      </c>
      <c r="M37" s="36">
        <v>1957</v>
      </c>
    </row>
    <row r="38" spans="5:13" ht="15" thickTop="1" thickBot="1">
      <c r="G38" s="34" t="s">
        <v>76</v>
      </c>
      <c r="H38" s="35">
        <f t="shared" si="1"/>
        <v>32509</v>
      </c>
      <c r="I38" s="36">
        <v>1989</v>
      </c>
    </row>
  </sheetData>
  <mergeCells count="4">
    <mergeCell ref="E3:E37"/>
    <mergeCell ref="G3:I3"/>
    <mergeCell ref="K3:M3"/>
    <mergeCell ref="I7:I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経歴証明書</vt:lpstr>
      <vt:lpstr>早見表</vt:lpstr>
      <vt:lpstr>経歴証明書!Print_Area</vt:lpstr>
      <vt:lpstr>職長欄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福島工業有限会社</cp:lastModifiedBy>
  <cp:lastPrinted>2021-09-29T03:42:23Z</cp:lastPrinted>
  <dcterms:created xsi:type="dcterms:W3CDTF">2010-06-11T06:55:55Z</dcterms:created>
  <dcterms:modified xsi:type="dcterms:W3CDTF">2021-09-29T03:42:57Z</dcterms:modified>
</cp:coreProperties>
</file>